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d.docs.live.net/85e72ba930e8fb7d/Documents/Cloud/My Private Doc/Mbai Bassa/SOBATAM/SOBATAM E-Book of records/Templates/"/>
    </mc:Choice>
  </mc:AlternateContent>
  <xr:revisionPtr revIDLastSave="146" documentId="13_ncr:1_{6FE01F7A-57B5-40B8-A1ED-BC31CC334749}" xr6:coauthVersionLast="47" xr6:coauthVersionMax="47" xr10:uidLastSave="{4A12BB4D-7656-4520-B177-6B74DAF643A8}"/>
  <workbookProtection workbookAlgorithmName="SHA-512" workbookHashValue="XlGKEVxXNwWoPniJ3pDstqZwNkEZpdCJ4gSTKNXxdeiAlYFvQ/lFROyh+B96hvrjXPXtJhVPeO1JpBzV6pqSOw==" workbookSaltValue="j9lGR4cATq2ENU7aGey6Pg==" workbookSpinCount="100000" lockStructure="1"/>
  <bookViews>
    <workbookView xWindow="3645" yWindow="1455" windowWidth="22575" windowHeight="13035" xr2:uid="{00000000-000D-0000-FFFF-FFFF00000000}"/>
  </bookViews>
  <sheets>
    <sheet name="Registration Form" sheetId="1" r:id="rId1"/>
    <sheet name="GROUP INFO" sheetId="2" state="hidden" r:id="rId2"/>
    <sheet name="Instructions" sheetId="3" state="hidden" r:id="rId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2" l="1"/>
  <c r="Q127" i="1"/>
  <c r="Q126" i="1"/>
  <c r="Q125" i="1"/>
  <c r="Q124" i="1"/>
  <c r="Q123" i="1"/>
  <c r="Q122" i="1"/>
  <c r="Q121" i="1"/>
  <c r="Q120" i="1"/>
  <c r="Q119" i="1"/>
  <c r="Q118" i="1"/>
  <c r="Q117" i="1"/>
  <c r="Q116" i="1"/>
  <c r="Q115" i="1"/>
  <c r="Q114" i="1"/>
  <c r="Q113" i="1"/>
  <c r="Q112" i="1"/>
  <c r="Q111" i="1"/>
  <c r="Q110" i="1"/>
  <c r="Q109" i="1"/>
  <c r="Q108" i="1"/>
  <c r="Q107" i="1"/>
  <c r="Q106" i="1"/>
  <c r="Q105" i="1"/>
  <c r="Q104" i="1"/>
  <c r="Q103" i="1"/>
  <c r="Q102" i="1"/>
  <c r="Q101" i="1"/>
  <c r="Q100" i="1"/>
  <c r="Q99" i="1"/>
  <c r="Q98" i="1"/>
  <c r="Q97" i="1"/>
  <c r="Q96" i="1"/>
  <c r="Q95" i="1"/>
  <c r="Q94" i="1"/>
  <c r="Q93" i="1"/>
  <c r="Q92" i="1"/>
  <c r="Q91"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U127" i="1"/>
  <c r="T127" i="1"/>
  <c r="U126" i="1"/>
  <c r="T126" i="1"/>
  <c r="U125" i="1"/>
  <c r="T125" i="1"/>
  <c r="U124" i="1"/>
  <c r="T124" i="1"/>
  <c r="U123" i="1"/>
  <c r="T123" i="1"/>
  <c r="U122" i="1"/>
  <c r="T122" i="1"/>
  <c r="U121" i="1"/>
  <c r="T121" i="1"/>
  <c r="U120" i="1"/>
  <c r="T120" i="1"/>
  <c r="U119" i="1"/>
  <c r="T119" i="1"/>
  <c r="U118" i="1"/>
  <c r="T118" i="1"/>
  <c r="U117" i="1"/>
  <c r="T117" i="1"/>
  <c r="U116" i="1"/>
  <c r="T116" i="1"/>
  <c r="U115" i="1"/>
  <c r="T115" i="1"/>
  <c r="U114" i="1"/>
  <c r="T114" i="1"/>
  <c r="U113" i="1"/>
  <c r="T113" i="1"/>
  <c r="U112" i="1"/>
  <c r="T112" i="1"/>
  <c r="U111" i="1"/>
  <c r="T111" i="1"/>
  <c r="U110" i="1"/>
  <c r="T110" i="1"/>
  <c r="U109" i="1"/>
  <c r="T109" i="1"/>
  <c r="U108" i="1"/>
  <c r="T108" i="1"/>
  <c r="U107" i="1"/>
  <c r="T107" i="1"/>
  <c r="U106" i="1"/>
  <c r="T106" i="1"/>
  <c r="U105" i="1"/>
  <c r="T105" i="1"/>
  <c r="U104" i="1"/>
  <c r="T104" i="1"/>
  <c r="U103" i="1"/>
  <c r="T103" i="1"/>
  <c r="U102" i="1"/>
  <c r="T102" i="1"/>
  <c r="U101" i="1"/>
  <c r="T101" i="1"/>
  <c r="U100" i="1"/>
  <c r="T100" i="1"/>
  <c r="U99" i="1"/>
  <c r="T99" i="1"/>
  <c r="U98" i="1"/>
  <c r="T98" i="1"/>
  <c r="U97" i="1"/>
  <c r="T97" i="1"/>
  <c r="U96" i="1"/>
  <c r="T96" i="1"/>
  <c r="U95" i="1"/>
  <c r="T95" i="1"/>
  <c r="U94" i="1"/>
  <c r="T94" i="1"/>
  <c r="U93" i="1"/>
  <c r="T93" i="1"/>
  <c r="U92" i="1"/>
  <c r="T92" i="1"/>
  <c r="U91" i="1"/>
  <c r="T91" i="1"/>
  <c r="U90" i="1"/>
  <c r="T90" i="1"/>
  <c r="U89" i="1"/>
  <c r="T89" i="1"/>
  <c r="U88" i="1"/>
  <c r="T88" i="1"/>
  <c r="U87" i="1"/>
  <c r="T87" i="1"/>
  <c r="U86" i="1"/>
  <c r="T86" i="1"/>
  <c r="U85" i="1"/>
  <c r="T85" i="1"/>
  <c r="U84" i="1"/>
  <c r="T84" i="1"/>
  <c r="U83" i="1"/>
  <c r="T83" i="1"/>
  <c r="U82" i="1"/>
  <c r="T82" i="1"/>
  <c r="U81" i="1"/>
  <c r="T81" i="1"/>
  <c r="U80" i="1"/>
  <c r="T80" i="1"/>
  <c r="U79" i="1"/>
  <c r="T79" i="1"/>
  <c r="U78" i="1"/>
  <c r="T78" i="1"/>
  <c r="U77" i="1"/>
  <c r="T77" i="1"/>
  <c r="U76" i="1"/>
  <c r="T76" i="1"/>
  <c r="U75" i="1"/>
  <c r="T75" i="1"/>
  <c r="U74" i="1"/>
  <c r="T74" i="1"/>
  <c r="U73" i="1"/>
  <c r="T73" i="1"/>
  <c r="U72" i="1"/>
  <c r="T72" i="1"/>
  <c r="U71" i="1"/>
  <c r="T71" i="1"/>
  <c r="U70" i="1"/>
  <c r="T70" i="1"/>
  <c r="U69" i="1"/>
  <c r="T69" i="1"/>
  <c r="U68" i="1"/>
  <c r="T68" i="1"/>
  <c r="U67" i="1"/>
  <c r="T67" i="1"/>
  <c r="U66" i="1"/>
  <c r="T66" i="1"/>
  <c r="U65" i="1"/>
  <c r="T65" i="1"/>
  <c r="U64" i="1"/>
  <c r="T64" i="1"/>
  <c r="U63" i="1"/>
  <c r="T63" i="1"/>
  <c r="U62" i="1"/>
  <c r="T62" i="1"/>
  <c r="U61" i="1"/>
  <c r="T61" i="1"/>
  <c r="U60" i="1"/>
  <c r="T60" i="1"/>
  <c r="U59" i="1"/>
  <c r="T59" i="1"/>
  <c r="U58" i="1"/>
  <c r="T58" i="1"/>
  <c r="U57" i="1"/>
  <c r="T57" i="1"/>
  <c r="U56" i="1"/>
  <c r="T56" i="1"/>
  <c r="U55" i="1"/>
  <c r="T55" i="1"/>
  <c r="U54" i="1"/>
  <c r="T54" i="1"/>
  <c r="U53" i="1"/>
  <c r="T53" i="1"/>
  <c r="U52" i="1"/>
  <c r="T52" i="1"/>
  <c r="U51" i="1"/>
  <c r="T51" i="1"/>
  <c r="U50" i="1"/>
  <c r="T50" i="1"/>
  <c r="U49" i="1"/>
  <c r="T49" i="1"/>
  <c r="U48" i="1"/>
  <c r="T48" i="1"/>
  <c r="U47" i="1"/>
  <c r="T47" i="1"/>
  <c r="U46" i="1"/>
  <c r="T46" i="1"/>
  <c r="U45" i="1"/>
  <c r="T45" i="1"/>
  <c r="U44" i="1"/>
  <c r="T44" i="1"/>
  <c r="U43" i="1"/>
  <c r="T43" i="1"/>
  <c r="U42" i="1"/>
  <c r="T42" i="1"/>
  <c r="U41" i="1"/>
  <c r="T41" i="1"/>
  <c r="U40" i="1"/>
  <c r="T40" i="1"/>
  <c r="U39" i="1"/>
  <c r="T39" i="1"/>
  <c r="U38" i="1"/>
  <c r="T38" i="1"/>
  <c r="U37" i="1"/>
  <c r="T37" i="1"/>
  <c r="U36" i="1"/>
  <c r="T36" i="1"/>
  <c r="U35" i="1"/>
  <c r="T35" i="1"/>
  <c r="U34" i="1"/>
  <c r="T34" i="1"/>
  <c r="U33" i="1"/>
  <c r="T33" i="1"/>
  <c r="U32" i="1"/>
  <c r="T32" i="1"/>
  <c r="U31" i="1"/>
  <c r="T31" i="1"/>
  <c r="U30" i="1"/>
  <c r="T30" i="1"/>
  <c r="T29" i="1"/>
  <c r="T28" i="1"/>
  <c r="U29" i="1"/>
  <c r="U28" i="1"/>
  <c r="R127" i="1"/>
  <c r="R119" i="1"/>
  <c r="R120" i="1" s="1"/>
  <c r="R121" i="1" s="1"/>
  <c r="R122" i="1" s="1"/>
  <c r="R123" i="1" s="1"/>
  <c r="R124" i="1" s="1"/>
  <c r="R125" i="1" s="1"/>
  <c r="R126" i="1" s="1"/>
  <c r="R110" i="1"/>
  <c r="R111" i="1" s="1"/>
  <c r="R112" i="1" s="1"/>
  <c r="R113" i="1" s="1"/>
  <c r="R114" i="1" s="1"/>
  <c r="R115" i="1" s="1"/>
  <c r="R116" i="1" s="1"/>
  <c r="R117" i="1" s="1"/>
  <c r="R101" i="1"/>
  <c r="R102" i="1" s="1"/>
  <c r="R103" i="1" s="1"/>
  <c r="R104" i="1" s="1"/>
  <c r="R105" i="1" s="1"/>
  <c r="R106" i="1" s="1"/>
  <c r="R107" i="1" s="1"/>
  <c r="R108" i="1" s="1"/>
  <c r="R92" i="1"/>
  <c r="R93" i="1" s="1"/>
  <c r="R94" i="1" s="1"/>
  <c r="R95" i="1" s="1"/>
  <c r="R96" i="1" s="1"/>
  <c r="R97" i="1" s="1"/>
  <c r="R98" i="1" s="1"/>
  <c r="R99" i="1" s="1"/>
  <c r="R83" i="1"/>
  <c r="R84" i="1" s="1"/>
  <c r="R85" i="1" s="1"/>
  <c r="R86" i="1" s="1"/>
  <c r="R87" i="1" s="1"/>
  <c r="R88" i="1" s="1"/>
  <c r="R89" i="1" s="1"/>
  <c r="R90" i="1" s="1"/>
  <c r="R74" i="1"/>
  <c r="R75" i="1" s="1"/>
  <c r="R76" i="1" s="1"/>
  <c r="R77" i="1" s="1"/>
  <c r="R78" i="1" s="1"/>
  <c r="R79" i="1" s="1"/>
  <c r="R80" i="1" s="1"/>
  <c r="R81" i="1" s="1"/>
  <c r="R65" i="1"/>
  <c r="R66" i="1" s="1"/>
  <c r="R67" i="1" s="1"/>
  <c r="R68" i="1" s="1"/>
  <c r="R69" i="1" s="1"/>
  <c r="R70" i="1" s="1"/>
  <c r="R71" i="1" s="1"/>
  <c r="R72" i="1" s="1"/>
  <c r="R56" i="1"/>
  <c r="R57" i="1" s="1"/>
  <c r="R58" i="1" s="1"/>
  <c r="R59" i="1" s="1"/>
  <c r="R60" i="1" s="1"/>
  <c r="R61" i="1" s="1"/>
  <c r="R62" i="1" s="1"/>
  <c r="R63" i="1" s="1"/>
  <c r="R47" i="1"/>
  <c r="R48" i="1" s="1"/>
  <c r="R49" i="1" s="1"/>
  <c r="R50" i="1" s="1"/>
  <c r="R51" i="1" s="1"/>
  <c r="R52" i="1" s="1"/>
  <c r="R53" i="1" s="1"/>
  <c r="R54" i="1" s="1"/>
  <c r="R38" i="1"/>
  <c r="R39" i="1" s="1"/>
  <c r="R40" i="1" s="1"/>
  <c r="R41" i="1" s="1"/>
  <c r="R42" i="1" s="1"/>
  <c r="R43" i="1" s="1"/>
  <c r="R44" i="1" s="1"/>
  <c r="R45" i="1" s="1"/>
  <c r="R36" i="1"/>
  <c r="R35" i="1"/>
  <c r="R34" i="1"/>
  <c r="R33" i="1"/>
  <c r="R32" i="1"/>
  <c r="R31" i="1"/>
  <c r="R30" i="1"/>
  <c r="R29" i="1"/>
  <c r="G14" i="1" l="1"/>
  <c r="I13" i="1"/>
  <c r="L28" i="1" s="1"/>
  <c r="L29" i="1" s="1"/>
  <c r="L30" i="1" s="1"/>
  <c r="L31" i="1" s="1"/>
  <c r="L32" i="1" s="1"/>
  <c r="L33" i="1" s="1"/>
  <c r="L34" i="1" s="1"/>
  <c r="L35" i="1" s="1"/>
  <c r="L36" i="1" s="1"/>
  <c r="L37" i="1" s="1"/>
  <c r="L38" i="1" s="1"/>
  <c r="L39" i="1" s="1"/>
  <c r="L40" i="1" s="1"/>
  <c r="L41" i="1" s="1"/>
  <c r="L42" i="1" s="1"/>
  <c r="L43" i="1" s="1"/>
  <c r="L44" i="1" s="1"/>
  <c r="L45" i="1" s="1"/>
  <c r="L46" i="1" s="1"/>
  <c r="L47" i="1" s="1"/>
  <c r="L48" i="1" s="1"/>
  <c r="L49" i="1" s="1"/>
  <c r="L50" i="1" s="1"/>
  <c r="L51" i="1" s="1"/>
  <c r="L52" i="1" s="1"/>
  <c r="L53" i="1" s="1"/>
  <c r="L54" i="1" s="1"/>
  <c r="L55" i="1" s="1"/>
  <c r="L56" i="1" s="1"/>
  <c r="L57" i="1" s="1"/>
  <c r="L58" i="1" s="1"/>
  <c r="L59" i="1" s="1"/>
  <c r="L60" i="1" s="1"/>
  <c r="L61" i="1" s="1"/>
  <c r="L62" i="1" s="1"/>
  <c r="L63" i="1" s="1"/>
  <c r="L64" i="1" s="1"/>
  <c r="L65" i="1" s="1"/>
  <c r="L66" i="1" s="1"/>
  <c r="L67" i="1" s="1"/>
  <c r="L68" i="1" s="1"/>
  <c r="L69" i="1" s="1"/>
  <c r="L70" i="1" s="1"/>
  <c r="L71" i="1" s="1"/>
  <c r="L72" i="1" s="1"/>
  <c r="L73" i="1" s="1"/>
  <c r="L74" i="1" s="1"/>
  <c r="L75" i="1" s="1"/>
  <c r="L76" i="1" s="1"/>
  <c r="L77" i="1" s="1"/>
  <c r="L78" i="1" s="1"/>
  <c r="L79" i="1" s="1"/>
  <c r="L80" i="1" s="1"/>
  <c r="L81" i="1" s="1"/>
  <c r="L82" i="1" s="1"/>
  <c r="L83" i="1" s="1"/>
  <c r="L84" i="1" s="1"/>
  <c r="L85" i="1" s="1"/>
  <c r="L86" i="1" s="1"/>
  <c r="L87" i="1" s="1"/>
  <c r="L88" i="1" s="1"/>
  <c r="L89" i="1" s="1"/>
  <c r="L90" i="1" s="1"/>
  <c r="L91" i="1" s="1"/>
  <c r="L92" i="1" s="1"/>
  <c r="L93" i="1" s="1"/>
  <c r="L94" i="1" s="1"/>
  <c r="L95" i="1" s="1"/>
  <c r="L96" i="1" s="1"/>
  <c r="L97" i="1" s="1"/>
  <c r="L98" i="1" s="1"/>
  <c r="L99" i="1" s="1"/>
  <c r="L100" i="1" s="1"/>
  <c r="L101" i="1" s="1"/>
  <c r="L102" i="1" s="1"/>
  <c r="L103" i="1" s="1"/>
  <c r="L104" i="1" s="1"/>
  <c r="L105" i="1" s="1"/>
  <c r="L106" i="1" s="1"/>
  <c r="L107" i="1" s="1"/>
  <c r="L108" i="1" s="1"/>
  <c r="L109" i="1" s="1"/>
  <c r="L110" i="1" s="1"/>
  <c r="L111" i="1" s="1"/>
  <c r="L112" i="1" s="1"/>
  <c r="L113" i="1" s="1"/>
  <c r="L114" i="1" s="1"/>
  <c r="L115" i="1" s="1"/>
  <c r="L116" i="1" s="1"/>
  <c r="L117" i="1" s="1"/>
  <c r="L118" i="1" s="1"/>
  <c r="L119" i="1" s="1"/>
  <c r="L120" i="1" s="1"/>
  <c r="L121" i="1" s="1"/>
  <c r="L122" i="1" s="1"/>
  <c r="L123" i="1" s="1"/>
  <c r="L124" i="1" s="1"/>
  <c r="L125" i="1" s="1"/>
  <c r="L126" i="1" s="1"/>
  <c r="L127" i="1" s="1"/>
  <c r="A6" i="2"/>
  <c r="D28" i="1"/>
  <c r="M28" i="1"/>
  <c r="M29" i="1" s="1"/>
  <c r="M30" i="1" s="1"/>
  <c r="M31" i="1" s="1"/>
  <c r="M32" i="1" s="1"/>
  <c r="M33" i="1" s="1"/>
  <c r="M34" i="1" s="1"/>
  <c r="M35" i="1" s="1"/>
  <c r="M36" i="1" s="1"/>
  <c r="M37" i="1" s="1"/>
  <c r="M38" i="1" s="1"/>
  <c r="M39" i="1" s="1"/>
  <c r="M40" i="1" s="1"/>
  <c r="M41" i="1" s="1"/>
  <c r="M42" i="1" s="1"/>
  <c r="M43" i="1" s="1"/>
  <c r="M44" i="1" s="1"/>
  <c r="M45" i="1" s="1"/>
  <c r="M46" i="1" s="1"/>
  <c r="M47" i="1" s="1"/>
  <c r="M48" i="1" s="1"/>
  <c r="M49" i="1" s="1"/>
  <c r="M50" i="1" s="1"/>
  <c r="M51" i="1" s="1"/>
  <c r="M52" i="1" s="1"/>
  <c r="M53" i="1" s="1"/>
  <c r="M54" i="1" s="1"/>
  <c r="M55" i="1" s="1"/>
  <c r="M56" i="1" s="1"/>
  <c r="M57" i="1" s="1"/>
  <c r="M58" i="1" s="1"/>
  <c r="M59" i="1" s="1"/>
  <c r="M60" i="1" s="1"/>
  <c r="M61" i="1" s="1"/>
  <c r="M62" i="1" s="1"/>
  <c r="M63" i="1" s="1"/>
  <c r="M64" i="1" s="1"/>
  <c r="M65" i="1" s="1"/>
  <c r="M66" i="1" s="1"/>
  <c r="M67" i="1" s="1"/>
  <c r="M68" i="1" s="1"/>
  <c r="M69" i="1" s="1"/>
  <c r="M70" i="1" s="1"/>
  <c r="M71" i="1" s="1"/>
  <c r="M72" i="1" s="1"/>
  <c r="M73" i="1" s="1"/>
  <c r="M74" i="1" s="1"/>
  <c r="M75" i="1" s="1"/>
  <c r="M76" i="1" s="1"/>
  <c r="M77" i="1" s="1"/>
  <c r="M78" i="1" s="1"/>
  <c r="M79" i="1" s="1"/>
  <c r="M80" i="1" s="1"/>
  <c r="M81" i="1" s="1"/>
  <c r="M82" i="1" s="1"/>
  <c r="M83" i="1" s="1"/>
  <c r="M84" i="1" s="1"/>
  <c r="M85" i="1" s="1"/>
  <c r="M86" i="1" s="1"/>
  <c r="M87" i="1" s="1"/>
  <c r="M88" i="1" s="1"/>
  <c r="M89" i="1" s="1"/>
  <c r="M90" i="1" s="1"/>
  <c r="M91" i="1" s="1"/>
  <c r="M92" i="1" s="1"/>
  <c r="M93" i="1" s="1"/>
  <c r="M94" i="1" s="1"/>
  <c r="M95" i="1" s="1"/>
  <c r="M96" i="1" s="1"/>
  <c r="M97" i="1" s="1"/>
  <c r="M98" i="1" s="1"/>
  <c r="M99" i="1" s="1"/>
  <c r="M100" i="1" s="1"/>
  <c r="M101" i="1" s="1"/>
  <c r="M102" i="1" s="1"/>
  <c r="M103" i="1" s="1"/>
  <c r="M104" i="1" s="1"/>
  <c r="M105" i="1" s="1"/>
  <c r="M106" i="1" s="1"/>
  <c r="M107" i="1" s="1"/>
  <c r="M108" i="1" s="1"/>
  <c r="M109" i="1" s="1"/>
  <c r="M110" i="1" s="1"/>
  <c r="M111" i="1" s="1"/>
  <c r="M112" i="1" s="1"/>
  <c r="M113" i="1" s="1"/>
  <c r="M114" i="1" s="1"/>
  <c r="M115" i="1" s="1"/>
  <c r="M116" i="1" s="1"/>
  <c r="M117" i="1" s="1"/>
  <c r="M118" i="1" s="1"/>
  <c r="M119" i="1" s="1"/>
  <c r="M120" i="1" s="1"/>
  <c r="M121" i="1" s="1"/>
  <c r="M122" i="1" s="1"/>
  <c r="M123" i="1" s="1"/>
  <c r="M124" i="1" s="1"/>
  <c r="M125" i="1" s="1"/>
  <c r="M126" i="1" s="1"/>
  <c r="M127" i="1" s="1"/>
  <c r="J28" i="1"/>
  <c r="I28" i="1"/>
  <c r="H28" i="1"/>
  <c r="G28" i="1"/>
  <c r="F28" i="1"/>
  <c r="E28" i="1"/>
  <c r="C28" i="1"/>
  <c r="B28" i="1"/>
  <c r="D13" i="1" s="1"/>
  <c r="K28" i="1"/>
  <c r="A43" i="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28" i="1"/>
  <c r="A29" i="1" s="1"/>
  <c r="A30" i="1" s="1"/>
  <c r="A31" i="1" s="1"/>
  <c r="A32" i="1" s="1"/>
  <c r="A33" i="1" s="1"/>
  <c r="A34" i="1" s="1"/>
  <c r="A35" i="1" s="1"/>
  <c r="A36" i="1" s="1"/>
  <c r="A37" i="1" s="1"/>
  <c r="A38" i="1" s="1"/>
  <c r="A39" i="1" s="1"/>
  <c r="A40" i="1" s="1"/>
  <c r="A41" i="1" s="1"/>
  <c r="B13" i="1"/>
  <c r="S119" i="1" l="1"/>
  <c r="S127" i="1"/>
  <c r="S126" i="1"/>
  <c r="S125" i="1"/>
  <c r="S124" i="1"/>
  <c r="S123" i="1"/>
  <c r="S122" i="1"/>
  <c r="S121" i="1"/>
  <c r="S120" i="1"/>
  <c r="S118" i="1"/>
  <c r="S106" i="1"/>
  <c r="S117" i="1"/>
  <c r="S116" i="1"/>
  <c r="S115" i="1"/>
  <c r="S114" i="1"/>
  <c r="S113" i="1"/>
  <c r="S112" i="1"/>
  <c r="S111" i="1"/>
  <c r="S110" i="1"/>
  <c r="S109" i="1"/>
  <c r="S108" i="1"/>
  <c r="S107" i="1"/>
  <c r="S104" i="1"/>
  <c r="S103" i="1"/>
  <c r="S102" i="1"/>
  <c r="S101" i="1"/>
  <c r="S100" i="1"/>
  <c r="S99" i="1"/>
  <c r="S98" i="1"/>
  <c r="S97" i="1"/>
  <c r="S96" i="1"/>
  <c r="S95" i="1"/>
  <c r="S94" i="1"/>
  <c r="S105" i="1"/>
  <c r="S93" i="1"/>
  <c r="S90" i="1"/>
  <c r="S89" i="1"/>
  <c r="S88" i="1"/>
  <c r="S87" i="1"/>
  <c r="S86" i="1"/>
  <c r="S85" i="1"/>
  <c r="S84" i="1"/>
  <c r="S83" i="1"/>
  <c r="S82" i="1"/>
  <c r="S81" i="1"/>
  <c r="S92" i="1"/>
  <c r="S80" i="1"/>
  <c r="S91" i="1"/>
  <c r="S78" i="1"/>
  <c r="S77" i="1"/>
  <c r="S76" i="1"/>
  <c r="S75" i="1"/>
  <c r="S74" i="1"/>
  <c r="S73" i="1"/>
  <c r="S72" i="1"/>
  <c r="S71" i="1"/>
  <c r="S70" i="1"/>
  <c r="S69" i="1"/>
  <c r="S68" i="1"/>
  <c r="S79" i="1"/>
  <c r="S67" i="1"/>
  <c r="S66" i="1"/>
  <c r="S54" i="1"/>
  <c r="S65" i="1"/>
  <c r="S64" i="1"/>
  <c r="S63" i="1"/>
  <c r="S62" i="1"/>
  <c r="S61" i="1"/>
  <c r="S60" i="1"/>
  <c r="S59" i="1"/>
  <c r="S58" i="1"/>
  <c r="S57" i="1"/>
  <c r="S56" i="1"/>
  <c r="S55" i="1"/>
  <c r="S40" i="1"/>
  <c r="S49" i="1"/>
  <c r="S48" i="1"/>
  <c r="S47" i="1"/>
  <c r="S46" i="1"/>
  <c r="S45" i="1"/>
  <c r="S44" i="1"/>
  <c r="S43" i="1"/>
  <c r="S42" i="1"/>
  <c r="S53" i="1"/>
  <c r="S41" i="1"/>
  <c r="S52" i="1"/>
  <c r="S51" i="1"/>
  <c r="S50" i="1"/>
  <c r="S38" i="1"/>
  <c r="S39" i="1"/>
  <c r="S36" i="1"/>
  <c r="S37" i="1"/>
  <c r="S34" i="1"/>
  <c r="S35" i="1"/>
  <c r="S32" i="1"/>
  <c r="S33" i="1"/>
  <c r="S30" i="1"/>
  <c r="S31" i="1"/>
  <c r="S28" i="1"/>
  <c r="S29" i="1"/>
  <c r="O102" i="1"/>
  <c r="B6" i="2"/>
  <c r="C11" i="2" s="1"/>
  <c r="D14" i="1"/>
  <c r="N67" i="1" s="1"/>
  <c r="C6" i="2"/>
  <c r="G11" i="2" s="1"/>
  <c r="O75" i="1"/>
  <c r="O107" i="1"/>
  <c r="O51" i="1"/>
  <c r="O83" i="1"/>
  <c r="O115" i="1"/>
  <c r="O59" i="1"/>
  <c r="O91" i="1"/>
  <c r="O123" i="1"/>
  <c r="O43" i="1"/>
  <c r="O35" i="1"/>
  <c r="O67" i="1"/>
  <c r="O99" i="1"/>
  <c r="G13" i="1"/>
  <c r="O30" i="1"/>
  <c r="O46" i="1"/>
  <c r="O62" i="1"/>
  <c r="O125" i="1"/>
  <c r="O121" i="1"/>
  <c r="O117" i="1"/>
  <c r="O113" i="1"/>
  <c r="O109" i="1"/>
  <c r="O105" i="1"/>
  <c r="O101" i="1"/>
  <c r="O97" i="1"/>
  <c r="O93" i="1"/>
  <c r="O89" i="1"/>
  <c r="O85" i="1"/>
  <c r="O81" i="1"/>
  <c r="O77" i="1"/>
  <c r="O73" i="1"/>
  <c r="O69" i="1"/>
  <c r="O65" i="1"/>
  <c r="O61" i="1"/>
  <c r="O57" i="1"/>
  <c r="O53" i="1"/>
  <c r="O49" i="1"/>
  <c r="O45" i="1"/>
  <c r="O41" i="1"/>
  <c r="O37" i="1"/>
  <c r="O33" i="1"/>
  <c r="O29" i="1"/>
  <c r="O124" i="1"/>
  <c r="O120" i="1"/>
  <c r="O116" i="1"/>
  <c r="O112" i="1"/>
  <c r="O108" i="1"/>
  <c r="O104" i="1"/>
  <c r="O100" i="1"/>
  <c r="O96" i="1"/>
  <c r="O92" i="1"/>
  <c r="O88" i="1"/>
  <c r="O84" i="1"/>
  <c r="O80" i="1"/>
  <c r="O76" i="1"/>
  <c r="O72" i="1"/>
  <c r="O68" i="1"/>
  <c r="O64" i="1"/>
  <c r="O60" i="1"/>
  <c r="O56" i="1"/>
  <c r="O52" i="1"/>
  <c r="O48" i="1"/>
  <c r="O44" i="1"/>
  <c r="O40" i="1"/>
  <c r="O36" i="1"/>
  <c r="O32" i="1"/>
  <c r="O28" i="1"/>
  <c r="O38" i="1"/>
  <c r="O54" i="1"/>
  <c r="O70" i="1"/>
  <c r="O78" i="1"/>
  <c r="O86" i="1"/>
  <c r="O94" i="1"/>
  <c r="O110" i="1"/>
  <c r="O118" i="1"/>
  <c r="O126" i="1"/>
  <c r="O31" i="1"/>
  <c r="O39" i="1"/>
  <c r="O47" i="1"/>
  <c r="O55" i="1"/>
  <c r="O63" i="1"/>
  <c r="O71" i="1"/>
  <c r="O79" i="1"/>
  <c r="O87" i="1"/>
  <c r="O95" i="1"/>
  <c r="O103" i="1"/>
  <c r="O111" i="1"/>
  <c r="O119" i="1"/>
  <c r="O127" i="1"/>
  <c r="O34" i="1"/>
  <c r="O42" i="1"/>
  <c r="O50" i="1"/>
  <c r="O58" i="1"/>
  <c r="O66" i="1"/>
  <c r="O74" i="1"/>
  <c r="O82" i="1"/>
  <c r="O90" i="1"/>
  <c r="O98" i="1"/>
  <c r="O106" i="1"/>
  <c r="O114" i="1"/>
  <c r="O122" i="1"/>
  <c r="D11" i="2" l="1"/>
  <c r="N110" i="1"/>
  <c r="N60" i="1"/>
  <c r="N109" i="1"/>
  <c r="N112" i="1"/>
  <c r="N43" i="1"/>
  <c r="N45" i="1"/>
  <c r="N86" i="1"/>
  <c r="N77" i="1"/>
  <c r="N70" i="1"/>
  <c r="N124" i="1"/>
  <c r="N89" i="1"/>
  <c r="N52" i="1"/>
  <c r="N82" i="1"/>
  <c r="N39" i="1"/>
  <c r="N115" i="1"/>
  <c r="N64" i="1"/>
  <c r="N96" i="1"/>
  <c r="N29" i="1"/>
  <c r="N61" i="1"/>
  <c r="N93" i="1"/>
  <c r="N125" i="1"/>
  <c r="N102" i="1"/>
  <c r="N55" i="1"/>
  <c r="N123" i="1"/>
  <c r="N92" i="1"/>
  <c r="N57" i="1"/>
  <c r="N121" i="1"/>
  <c r="N76" i="1"/>
  <c r="N34" i="1"/>
  <c r="N91" i="1"/>
  <c r="N48" i="1"/>
  <c r="N108" i="1"/>
  <c r="N41" i="1"/>
  <c r="N73" i="1"/>
  <c r="N105" i="1"/>
  <c r="N126" i="1"/>
  <c r="N94" i="1"/>
  <c r="N71" i="1"/>
  <c r="N50" i="1"/>
  <c r="N28" i="1"/>
  <c r="N107" i="1"/>
  <c r="N80" i="1"/>
  <c r="N59" i="1"/>
  <c r="N38" i="1"/>
  <c r="N100" i="1"/>
  <c r="N116" i="1"/>
  <c r="N33" i="1"/>
  <c r="N49" i="1"/>
  <c r="N65" i="1"/>
  <c r="N81" i="1"/>
  <c r="N97" i="1"/>
  <c r="N113" i="1"/>
  <c r="N30" i="1"/>
  <c r="N36" i="1"/>
  <c r="N118" i="1"/>
  <c r="N87" i="1"/>
  <c r="N66" i="1"/>
  <c r="N44" i="1"/>
  <c r="N99" i="1"/>
  <c r="N75" i="1"/>
  <c r="N54" i="1"/>
  <c r="N32" i="1"/>
  <c r="N104" i="1"/>
  <c r="N120" i="1"/>
  <c r="N37" i="1"/>
  <c r="N53" i="1"/>
  <c r="N69" i="1"/>
  <c r="N85" i="1"/>
  <c r="N101" i="1"/>
  <c r="N117" i="1"/>
  <c r="D6" i="2"/>
  <c r="F11" i="2" s="1"/>
  <c r="P127" i="1"/>
  <c r="P123" i="1"/>
  <c r="P119" i="1"/>
  <c r="P115" i="1"/>
  <c r="P111" i="1"/>
  <c r="P107" i="1"/>
  <c r="P103" i="1"/>
  <c r="P99" i="1"/>
  <c r="P95" i="1"/>
  <c r="P91" i="1"/>
  <c r="P87" i="1"/>
  <c r="P83" i="1"/>
  <c r="P79" i="1"/>
  <c r="P75" i="1"/>
  <c r="P71" i="1"/>
  <c r="P67" i="1"/>
  <c r="P63" i="1"/>
  <c r="P59" i="1"/>
  <c r="P55" i="1"/>
  <c r="P51" i="1"/>
  <c r="P47" i="1"/>
  <c r="P43" i="1"/>
  <c r="P39" i="1"/>
  <c r="P35" i="1"/>
  <c r="P31" i="1"/>
  <c r="P125" i="1"/>
  <c r="P121" i="1"/>
  <c r="P117" i="1"/>
  <c r="P113" i="1"/>
  <c r="P109" i="1"/>
  <c r="P105" i="1"/>
  <c r="P101" i="1"/>
  <c r="P97" i="1"/>
  <c r="P93" i="1"/>
  <c r="P89" i="1"/>
  <c r="P85" i="1"/>
  <c r="P81" i="1"/>
  <c r="P77" i="1"/>
  <c r="P73" i="1"/>
  <c r="P69" i="1"/>
  <c r="P61" i="1"/>
  <c r="P57" i="1"/>
  <c r="P49" i="1"/>
  <c r="P45" i="1"/>
  <c r="P37" i="1"/>
  <c r="P29" i="1"/>
  <c r="P124" i="1"/>
  <c r="P120" i="1"/>
  <c r="P116" i="1"/>
  <c r="P112" i="1"/>
  <c r="P108" i="1"/>
  <c r="P104" i="1"/>
  <c r="P100" i="1"/>
  <c r="P96" i="1"/>
  <c r="P92" i="1"/>
  <c r="P88" i="1"/>
  <c r="P84" i="1"/>
  <c r="P80" i="1"/>
  <c r="P76" i="1"/>
  <c r="P72" i="1"/>
  <c r="P68" i="1"/>
  <c r="P64" i="1"/>
  <c r="P60" i="1"/>
  <c r="P56" i="1"/>
  <c r="P52" i="1"/>
  <c r="P48" i="1"/>
  <c r="P44" i="1"/>
  <c r="P40" i="1"/>
  <c r="P36" i="1"/>
  <c r="P32" i="1"/>
  <c r="P126" i="1"/>
  <c r="P122" i="1"/>
  <c r="P118" i="1"/>
  <c r="P114" i="1"/>
  <c r="P110" i="1"/>
  <c r="P106" i="1"/>
  <c r="P102" i="1"/>
  <c r="P98" i="1"/>
  <c r="P94" i="1"/>
  <c r="P90" i="1"/>
  <c r="P86" i="1"/>
  <c r="P82" i="1"/>
  <c r="P78" i="1"/>
  <c r="P74" i="1"/>
  <c r="P70" i="1"/>
  <c r="P66" i="1"/>
  <c r="P62" i="1"/>
  <c r="P58" i="1"/>
  <c r="P54" i="1"/>
  <c r="P50" i="1"/>
  <c r="P46" i="1"/>
  <c r="P42" i="1"/>
  <c r="P38" i="1"/>
  <c r="P34" i="1"/>
  <c r="P30" i="1"/>
  <c r="P65" i="1"/>
  <c r="P53" i="1"/>
  <c r="P41" i="1"/>
  <c r="P33" i="1"/>
  <c r="N72" i="1"/>
  <c r="N127" i="1"/>
  <c r="N63" i="1"/>
  <c r="N62" i="1"/>
  <c r="N98" i="1"/>
  <c r="N111" i="1"/>
  <c r="E6" i="2"/>
  <c r="E11" i="2" s="1"/>
  <c r="N122" i="1"/>
  <c r="N79" i="1"/>
  <c r="N68" i="1"/>
  <c r="N103" i="1"/>
  <c r="N84" i="1"/>
  <c r="N42" i="1"/>
  <c r="N95" i="1"/>
  <c r="N51" i="1"/>
  <c r="N106" i="1"/>
  <c r="N58" i="1"/>
  <c r="N56" i="1"/>
  <c r="N74" i="1"/>
  <c r="N31" i="1"/>
  <c r="N83" i="1"/>
  <c r="N40" i="1"/>
  <c r="N90" i="1"/>
  <c r="N47" i="1"/>
  <c r="N119" i="1"/>
  <c r="N88" i="1"/>
  <c r="N114" i="1"/>
  <c r="N78" i="1"/>
  <c r="N35" i="1"/>
  <c r="N46" i="1"/>
  <c r="P28" i="1"/>
</calcChain>
</file>

<file path=xl/sharedStrings.xml><?xml version="1.0" encoding="utf-8"?>
<sst xmlns="http://schemas.openxmlformats.org/spreadsheetml/2006/main" count="131" uniqueCount="102">
  <si>
    <t>Date</t>
  </si>
  <si>
    <t>Email address</t>
  </si>
  <si>
    <t>Country of residence</t>
  </si>
  <si>
    <t>No.</t>
  </si>
  <si>
    <t>Beneficiary</t>
  </si>
  <si>
    <t>January</t>
  </si>
  <si>
    <t>Dear Member, by submitting this form, you confirm that you are legitimated in doing so and that you are at least 18 years of age, as per the date here below. SOBATAM is not responsible for</t>
  </si>
  <si>
    <t>Group Name</t>
  </si>
  <si>
    <t xml:space="preserve">that we may discover while executing your request. </t>
  </si>
  <si>
    <t>Membership type</t>
  </si>
  <si>
    <t>Telephone</t>
  </si>
  <si>
    <t>Relation to applicant</t>
  </si>
  <si>
    <t>After filling out the form,  you can either email it to registration@sobatam-na.org or upload it at https://sobatam-na.org/register.</t>
  </si>
  <si>
    <t>By submitting this application you and your group (if applicable) accept to abide by SOBATAM rules and policies.</t>
  </si>
  <si>
    <t xml:space="preserve">We look forward to having you in the SOBATAM community. </t>
  </si>
  <si>
    <t>USA</t>
  </si>
  <si>
    <t>Spouse</t>
  </si>
  <si>
    <t>Ndoh</t>
  </si>
  <si>
    <t>John</t>
  </si>
  <si>
    <t>john_ndoh@yahoo.com</t>
  </si>
  <si>
    <t>Joanne</t>
  </si>
  <si>
    <t>SOBATAM GROUP</t>
  </si>
  <si>
    <t>Note that to help you fill out this form, we have provided some samples of information. You must replace it with your information.</t>
  </si>
  <si>
    <t>Group Initial administrator/delegate Information or Individual Applicant Information</t>
  </si>
  <si>
    <t>Last name</t>
  </si>
  <si>
    <t>First name</t>
  </si>
  <si>
    <t>Day of birth</t>
  </si>
  <si>
    <t>Month of birth</t>
  </si>
  <si>
    <t>Primary beneficiary last name</t>
  </si>
  <si>
    <t>Primary beneficiary first name</t>
  </si>
  <si>
    <t>Primary beneficiary relation</t>
  </si>
  <si>
    <t>omission or misinformation that may result from executing this list. SOBATAM reserves the right to cancel, without prejudice, this request and associated memberships, based on irregularities</t>
  </si>
  <si>
    <t xml:space="preserve">Contact us at registration@sobatam-na.org if you have any question. Visit us at https://www.sobatam-na.org for more information. </t>
  </si>
  <si>
    <t>Primary Last name</t>
  </si>
  <si>
    <t>Membership level</t>
  </si>
  <si>
    <t>Organization</t>
  </si>
  <si>
    <t>Member bundle ID or email</t>
  </si>
  <si>
    <t>Email</t>
  </si>
  <si>
    <t>Reserved for SOBATAM INTERNAL USE</t>
  </si>
  <si>
    <t>Group benefit status</t>
  </si>
  <si>
    <t>Member benefit status</t>
  </si>
  <si>
    <t>Group members information ( 7 additional minimum). 1st member is automatically populated with administrator/delegate information</t>
  </si>
  <si>
    <t>Member Count</t>
  </si>
  <si>
    <t>Benefit Activation Date</t>
  </si>
  <si>
    <t>Benefit activation date</t>
  </si>
  <si>
    <t>Benefit Status</t>
  </si>
  <si>
    <t>Group Benefit status</t>
  </si>
  <si>
    <t>Member Benefit Status</t>
  </si>
  <si>
    <t>Internal</t>
  </si>
  <si>
    <t>Benefit Activation date</t>
  </si>
  <si>
    <t>Group member count</t>
  </si>
  <si>
    <t>Membership Type</t>
  </si>
  <si>
    <t>Activation Date</t>
  </si>
  <si>
    <t>FOR SOBATAM INTERNAL USE ONLY</t>
  </si>
  <si>
    <t>If applying for individual membership type, select "SOBATAM POOL". If applying for a group membership type, select "SOBATAM GROUP"  and replace "My Group name" with the name of your group</t>
  </si>
  <si>
    <t>NO NEED TO IMPORT THIS INFORMATION IF SOBATAM POOL</t>
  </si>
  <si>
    <t>4) Save the Registration  workbook</t>
  </si>
  <si>
    <t>2.1) Follows the  instructions on the "Registration Form" worksheet as if you were a the member, to enter member information</t>
  </si>
  <si>
    <t>5) PREPARE TO IMPORT MEMBER INFORMATION IN THE "REGISTRATION FORM" worksheet TO THE MEMBER PORTAL</t>
  </si>
  <si>
    <t>5.1) On the "Registration Form" Worksheet Select the area covering all columns from  "Last name" to "Benefit activation Date" for  all members entered</t>
  </si>
  <si>
    <t xml:space="preserve">5.2) Copy the information in the area selected Either with "Ctrl + c" or Mouse right click then copy. </t>
  </si>
  <si>
    <r>
      <t xml:space="preserve">5.4) Select cell A2; </t>
    </r>
    <r>
      <rPr>
        <sz val="11"/>
        <color rgb="FFFF0000"/>
        <rFont val="Calibri"/>
        <family val="2"/>
        <scheme val="minor"/>
      </rPr>
      <t xml:space="preserve">Paste the informtion by "Values and Number formatting"; Either 'Ctrl + Alt + V; then click on "values and nuber formatting"; or Mouse Right click -&gt; Paste Special -&gt; Values and number </t>
    </r>
    <r>
      <rPr>
        <sz val="11"/>
        <color theme="1"/>
        <rFont val="Calibri"/>
        <family val="2"/>
        <scheme val="minor"/>
      </rPr>
      <t>formatting</t>
    </r>
  </si>
  <si>
    <t>5.5) Save the template</t>
  </si>
  <si>
    <t>6) IMPORT MEMBER INFORMATION TO THE MEMBERS PORTANT</t>
  </si>
  <si>
    <t>6.1) Login on the Member Portal. If not already in, Click on "Admin View" at the upper Right corner to switch to Administrator view</t>
  </si>
  <si>
    <t>6.2) Click on "Contacts"</t>
  </si>
  <si>
    <t xml:space="preserve">6.3) Click on "Import" (Upper line) </t>
  </si>
  <si>
    <t>6.4) Follow the instructions until the member information is imported.</t>
  </si>
  <si>
    <t>7) PREPARE TO IMPORT THE GROUP SOBATAM INTERNAL INFORMATION (Skip for SOBATAM POOL)</t>
  </si>
  <si>
    <t>7.3) Go to the "GROUP INFO" worksheet; Select the group SOBATAM internal informtion:  From A11 to H11</t>
  </si>
  <si>
    <t xml:space="preserve">7.4) Copy the information in the area selected Either with "Ctrl + c" or Mouse right click then copy. </t>
  </si>
  <si>
    <t>7.6) Select cell A2; Paste the informtion by "Values and Number formatting"; Either 'Ctrl + Alt + V; then click on "values and number formatting"; or Mouse Right click -&gt; Paste Special -&gt; Values and number formatting</t>
  </si>
  <si>
    <t>7.7) Save the template</t>
  </si>
  <si>
    <t>8.1) Login on the Member Portal. If not already in, Click on "Admin View" at the upper Right corner to switch to Administrator view</t>
  </si>
  <si>
    <t>8.2) Click on "Contacts"</t>
  </si>
  <si>
    <t xml:space="preserve">8.3) Click on "Import" (Upper line) </t>
  </si>
  <si>
    <r>
      <t>8.4)</t>
    </r>
    <r>
      <rPr>
        <sz val="11"/>
        <color rgb="FFFF0000"/>
        <rFont val="Calibri"/>
        <family val="2"/>
        <scheme val="minor"/>
      </rPr>
      <t xml:space="preserve">  Follow the instructions until the Group SOBATAM internal information is imported.</t>
    </r>
  </si>
  <si>
    <t>INSTRUCTIONS ON HOW TO IMPORT MEMBER INFORMATION AND GROUP  SOBATAM INTERNAL  INFORMATION</t>
  </si>
  <si>
    <t>My Group Name</t>
  </si>
  <si>
    <t>8) IMPORT THE GROUP SOBATAM INTERNAL INFORMATION TO THE MEMBER PORTAL (Skip if SOBATAM POOL)</t>
  </si>
  <si>
    <t>SOBATAM REGISTRATION FORM  -  SBTM-REG-001 - FOR A NEW GROUP OR A NEW SOBATAM POOL MEMBER</t>
  </si>
  <si>
    <t>1) Rename  the user submitted form as &lt;date&gt;_&lt;Group-or-individual-name&gt;_SBTM-REG-001.xlsx.</t>
  </si>
  <si>
    <t>1.1) For example if today is 06/04/2022 and the group name is Bassa Ba New York, the name should be 2022-06-04_Bassa-Ba-New-York_SBTM-REG-001.xlsx</t>
  </si>
  <si>
    <t>2) If you are the one entering the information in the form for the user, open an empty SBTM-REG-001.xlsx form and rename it as indicated above</t>
  </si>
  <si>
    <t>3) Check for duplicate email addresses in the email columns. Any row with a duplicate email will be rejected by the system when importing the information. So remove duplicate emails</t>
  </si>
  <si>
    <t>5.1) Open an empty  SBTM-REG-001M-WA.xlsx and rename it with "Save as" as &lt;date&gt;_&lt;Group_or_individual_name&gt;_SBTM-REG-001M-WA.xlsx</t>
  </si>
  <si>
    <t>5.1.1) For example if today is 06/04/2022 and the group name is "Bassa Ba New York", the file name should be 2022-06-04_Bassa-Ba-New-York_SBTM-REG-001M-WA.xlsx</t>
  </si>
  <si>
    <t xml:space="preserve">5.3) Go to the template used to import member information (&lt;date&gt;_&lt;Group_or_individual_name&gt;_SBTM-REG-001M-WA.xlsx); </t>
  </si>
  <si>
    <t>7.1) Open an empty template SBTM-REG-001G-WA.xlsx</t>
  </si>
  <si>
    <t>7.2) Rename the template through "Save as" as &lt;date&gt;_&lt;group-name&gt;_SBTM-REG-001G-WA.xlsx (e.g.: 2022-06-04_Bassa-Ba-New-York_SBTM-REG-001G-WA.xlsx )</t>
  </si>
  <si>
    <t>7.5) Go to the template used to import a group SOBATAM internal information (&lt;date&gt;_&lt;group-name&gt;_SBTM-REG-001G-WA.xlsx)</t>
  </si>
  <si>
    <t>SOBATAM Group Internal Info</t>
  </si>
  <si>
    <t>Need attention</t>
  </si>
  <si>
    <t>Registration fee status</t>
  </si>
  <si>
    <t>Benefit application date</t>
  </si>
  <si>
    <t>DOB</t>
  </si>
  <si>
    <t>NOT APPLICABLE</t>
  </si>
  <si>
    <t>None</t>
  </si>
  <si>
    <t>Day and month of birth</t>
  </si>
  <si>
    <t>Day and month of birth, Beneficiary</t>
  </si>
  <si>
    <t>Group Administrator</t>
  </si>
  <si>
    <t>FULLY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</si>
</sst>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font>
      <sz val="11"/>
      <color theme="1"/>
      <name val="Calibri"/>
      <family val="2"/>
      <scheme val="minor"/>
    </font>
    <font>
      <sz val="11"/>
      <color theme="0"/>
      <name val="Calibri"/>
      <family val="2"/>
      <scheme val="minor"/>
    </font>
    <font>
      <sz val="11"/>
      <color theme="1"/>
      <name val="Arial Unicode MS"/>
      <family val="2"/>
    </font>
    <font>
      <sz val="11"/>
      <color rgb="FF4D5156"/>
      <name val="Arial"/>
      <family val="2"/>
    </font>
    <font>
      <sz val="11"/>
      <color theme="0"/>
      <name val="Arial Unicode MS"/>
      <family val="2"/>
    </font>
    <font>
      <sz val="20"/>
      <color theme="1"/>
      <name val="Calibri"/>
      <family val="2"/>
      <scheme val="minor"/>
    </font>
    <font>
      <u/>
      <sz val="11"/>
      <color theme="10"/>
      <name val="Calibri"/>
      <family val="2"/>
      <scheme val="minor"/>
    </font>
    <font>
      <sz val="11"/>
      <name val="Arial Unicode MS"/>
      <family val="2"/>
    </font>
    <font>
      <sz val="11"/>
      <name val="Calibri"/>
      <family val="2"/>
      <scheme val="minor"/>
    </font>
    <font>
      <sz val="11"/>
      <color rgb="FFFF0000"/>
      <name val="Calibri"/>
      <family val="2"/>
      <scheme val="minor"/>
    </font>
    <font>
      <b/>
      <sz val="11"/>
      <color theme="1"/>
      <name val="Calibri"/>
      <family val="2"/>
      <scheme val="minor"/>
    </font>
    <font>
      <b/>
      <sz val="18"/>
      <color rgb="FFFF0000"/>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9" tint="0.39994506668294322"/>
        <bgColor indexed="64"/>
      </patternFill>
    </fill>
    <fill>
      <patternFill patternType="solid">
        <fgColor theme="6" tint="-0.24994659260841701"/>
        <bgColor indexed="64"/>
      </patternFill>
    </fill>
    <fill>
      <patternFill patternType="solid">
        <fgColor theme="6" tint="-0.249977111117893"/>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s>
  <borders count="15">
    <border>
      <left/>
      <right/>
      <top/>
      <bottom/>
      <diagonal/>
    </border>
    <border>
      <left/>
      <right/>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s>
  <cellStyleXfs count="2">
    <xf numFmtId="0" fontId="0" fillId="0" borderId="0"/>
    <xf numFmtId="0" fontId="6" fillId="0" borderId="0" applyNumberFormat="0" applyFill="0" applyBorder="0" applyAlignment="0" applyProtection="0"/>
  </cellStyleXfs>
  <cellXfs count="95">
    <xf numFmtId="0" fontId="0" fillId="0" borderId="0" xfId="0"/>
    <xf numFmtId="0" fontId="2" fillId="2" borderId="0" xfId="0" applyFont="1" applyFill="1"/>
    <xf numFmtId="0" fontId="2" fillId="0" borderId="0" xfId="0" applyFont="1"/>
    <xf numFmtId="0" fontId="5" fillId="4" borderId="0" xfId="0" applyFont="1" applyFill="1" applyAlignment="1">
      <alignment horizontal="center" vertical="center"/>
    </xf>
    <xf numFmtId="0" fontId="2" fillId="0" borderId="5" xfId="0" applyFont="1" applyBorder="1" applyProtection="1">
      <protection locked="0"/>
    </xf>
    <xf numFmtId="14" fontId="2" fillId="0" borderId="5" xfId="0" applyNumberFormat="1" applyFont="1" applyBorder="1" applyProtection="1">
      <protection locked="0"/>
    </xf>
    <xf numFmtId="0" fontId="0" fillId="0" borderId="5" xfId="0" applyBorder="1" applyProtection="1">
      <protection locked="0"/>
    </xf>
    <xf numFmtId="0" fontId="6" fillId="0" borderId="5" xfId="1" applyBorder="1" applyProtection="1">
      <protection locked="0"/>
    </xf>
    <xf numFmtId="0" fontId="0" fillId="0" borderId="5" xfId="0" applyBorder="1" applyAlignment="1" applyProtection="1">
      <alignment horizontal="center"/>
      <protection locked="0"/>
    </xf>
    <xf numFmtId="0" fontId="8" fillId="0" borderId="5" xfId="0" applyFont="1" applyBorder="1" applyAlignment="1" applyProtection="1">
      <alignment horizontal="center"/>
      <protection locked="0"/>
    </xf>
    <xf numFmtId="0" fontId="7" fillId="0" borderId="5" xfId="0" applyFont="1" applyBorder="1" applyAlignment="1" applyProtection="1">
      <alignment horizontal="center"/>
      <protection locked="0"/>
    </xf>
    <xf numFmtId="0" fontId="0" fillId="0" borderId="5" xfId="0" applyBorder="1" applyAlignment="1" applyProtection="1">
      <alignment horizontal="left"/>
      <protection locked="0"/>
    </xf>
    <xf numFmtId="14" fontId="0" fillId="0" borderId="5" xfId="0" applyNumberFormat="1" applyBorder="1" applyAlignment="1" applyProtection="1">
      <alignment horizontal="right"/>
      <protection locked="0"/>
    </xf>
    <xf numFmtId="0" fontId="0" fillId="0" borderId="5" xfId="0" applyBorder="1" applyAlignment="1" applyProtection="1">
      <alignment horizontal="right"/>
      <protection locked="0"/>
    </xf>
    <xf numFmtId="0" fontId="2" fillId="0" borderId="6" xfId="0" applyFont="1" applyBorder="1" applyProtection="1">
      <protection locked="0"/>
    </xf>
    <xf numFmtId="0" fontId="6" fillId="0" borderId="6" xfId="1" applyBorder="1" applyProtection="1">
      <protection locked="0"/>
    </xf>
    <xf numFmtId="0" fontId="2" fillId="6" borderId="0" xfId="0" applyFont="1" applyFill="1"/>
    <xf numFmtId="0" fontId="0" fillId="0" borderId="0" xfId="0" applyAlignment="1">
      <alignment wrapText="1"/>
    </xf>
    <xf numFmtId="0" fontId="2" fillId="0" borderId="10" xfId="0" applyFont="1" applyBorder="1" applyProtection="1">
      <protection locked="0"/>
    </xf>
    <xf numFmtId="0" fontId="4" fillId="3" borderId="0" xfId="0" applyFont="1" applyFill="1" applyProtection="1">
      <protection locked="0"/>
    </xf>
    <xf numFmtId="0" fontId="1" fillId="3" borderId="0" xfId="0" applyFont="1" applyFill="1" applyProtection="1">
      <protection locked="0"/>
    </xf>
    <xf numFmtId="0" fontId="1" fillId="7" borderId="0" xfId="0" applyFont="1" applyFill="1" applyProtection="1">
      <protection locked="0"/>
    </xf>
    <xf numFmtId="0" fontId="2" fillId="4" borderId="6" xfId="0" applyFont="1" applyFill="1" applyBorder="1" applyAlignment="1">
      <alignment wrapText="1"/>
    </xf>
    <xf numFmtId="0" fontId="0" fillId="0" borderId="5" xfId="0" applyBorder="1" applyAlignment="1">
      <alignment horizontal="left"/>
    </xf>
    <xf numFmtId="0" fontId="2" fillId="0" borderId="5" xfId="0" applyFont="1" applyBorder="1" applyAlignment="1">
      <alignment horizontal="left"/>
    </xf>
    <xf numFmtId="14" fontId="2" fillId="0" borderId="0" xfId="0" applyNumberFormat="1" applyFont="1" applyAlignment="1">
      <alignment horizontal="right"/>
    </xf>
    <xf numFmtId="0" fontId="7" fillId="0" borderId="0" xfId="0" applyFont="1" applyAlignment="1">
      <alignment horizontal="center"/>
    </xf>
    <xf numFmtId="0" fontId="6" fillId="0" borderId="5" xfId="1" applyBorder="1" applyProtection="1"/>
    <xf numFmtId="0" fontId="4" fillId="3" borderId="0" xfId="0" applyFont="1" applyFill="1"/>
    <xf numFmtId="0" fontId="0" fillId="3" borderId="0" xfId="0" applyFill="1"/>
    <xf numFmtId="0" fontId="0" fillId="4" borderId="2" xfId="0" applyFill="1" applyBorder="1"/>
    <xf numFmtId="0" fontId="8" fillId="7" borderId="0" xfId="0" applyFont="1" applyFill="1" applyProtection="1">
      <protection locked="0"/>
    </xf>
    <xf numFmtId="0" fontId="8" fillId="7" borderId="0" xfId="0" applyFont="1" applyFill="1"/>
    <xf numFmtId="0" fontId="0" fillId="0" borderId="5" xfId="0" applyBorder="1"/>
    <xf numFmtId="0" fontId="2" fillId="0" borderId="5" xfId="0" applyFont="1" applyBorder="1" applyAlignment="1" applyProtection="1">
      <alignment horizontal="center"/>
      <protection locked="0"/>
    </xf>
    <xf numFmtId="1" fontId="2" fillId="0" borderId="5" xfId="0" applyNumberFormat="1" applyFont="1" applyBorder="1" applyAlignment="1">
      <alignment horizontal="center" vertical="center"/>
    </xf>
    <xf numFmtId="1" fontId="0" fillId="0" borderId="5" xfId="0" applyNumberFormat="1" applyBorder="1" applyAlignment="1" applyProtection="1">
      <alignment horizontal="center" vertical="center"/>
      <protection locked="0"/>
    </xf>
    <xf numFmtId="0" fontId="0" fillId="8" borderId="0" xfId="0" applyFill="1"/>
    <xf numFmtId="0" fontId="0" fillId="0" borderId="5" xfId="0" applyBorder="1" applyAlignment="1">
      <alignment wrapText="1"/>
    </xf>
    <xf numFmtId="0" fontId="10" fillId="8" borderId="5" xfId="0" applyFont="1" applyFill="1" applyBorder="1" applyAlignment="1">
      <alignment wrapText="1"/>
    </xf>
    <xf numFmtId="0" fontId="0" fillId="9" borderId="5" xfId="0" applyFill="1" applyBorder="1"/>
    <xf numFmtId="14" fontId="0" fillId="0" borderId="5" xfId="0" applyNumberFormat="1" applyBorder="1"/>
    <xf numFmtId="14" fontId="0" fillId="0" borderId="5" xfId="0" applyNumberFormat="1" applyBorder="1" applyAlignment="1">
      <alignment wrapText="1"/>
    </xf>
    <xf numFmtId="0" fontId="11" fillId="0" borderId="0" xfId="0" applyFont="1"/>
    <xf numFmtId="0" fontId="0" fillId="0" borderId="1" xfId="0" applyBorder="1"/>
    <xf numFmtId="0" fontId="1" fillId="0" borderId="0" xfId="0" applyFont="1"/>
    <xf numFmtId="0" fontId="0" fillId="10" borderId="0" xfId="0" applyFill="1"/>
    <xf numFmtId="0" fontId="4" fillId="4" borderId="0" xfId="0" applyFont="1" applyFill="1"/>
    <xf numFmtId="164" fontId="3" fillId="4" borderId="0" xfId="0" applyNumberFormat="1" applyFont="1" applyFill="1"/>
    <xf numFmtId="0" fontId="0" fillId="4" borderId="0" xfId="0" applyFill="1"/>
    <xf numFmtId="0" fontId="2" fillId="4" borderId="0" xfId="0" applyFont="1" applyFill="1"/>
    <xf numFmtId="0" fontId="2" fillId="4" borderId="3" xfId="0" applyFont="1" applyFill="1" applyBorder="1"/>
    <xf numFmtId="0" fontId="2" fillId="4" borderId="4" xfId="0" applyFont="1" applyFill="1" applyBorder="1"/>
    <xf numFmtId="0" fontId="2" fillId="4" borderId="9" xfId="0" applyFont="1" applyFill="1" applyBorder="1"/>
    <xf numFmtId="0" fontId="0" fillId="4" borderId="5" xfId="0" applyFill="1" applyBorder="1" applyAlignment="1">
      <alignment horizontal="left"/>
    </xf>
    <xf numFmtId="0" fontId="2" fillId="5" borderId="5" xfId="0" applyFont="1" applyFill="1" applyBorder="1"/>
    <xf numFmtId="0" fontId="0" fillId="5" borderId="5" xfId="0" applyFill="1" applyBorder="1"/>
    <xf numFmtId="0" fontId="2" fillId="11" borderId="12" xfId="0" applyFont="1" applyFill="1" applyBorder="1"/>
    <xf numFmtId="0" fontId="0" fillId="11" borderId="10" xfId="0" applyFill="1" applyBorder="1"/>
    <xf numFmtId="0" fontId="2" fillId="11" borderId="2" xfId="0" applyFont="1" applyFill="1" applyBorder="1"/>
    <xf numFmtId="0" fontId="2" fillId="11" borderId="6" xfId="0" applyFont="1" applyFill="1" applyBorder="1"/>
    <xf numFmtId="0" fontId="0" fillId="11" borderId="2" xfId="0" applyFill="1" applyBorder="1"/>
    <xf numFmtId="0" fontId="0" fillId="11" borderId="6" xfId="0" applyFill="1" applyBorder="1"/>
    <xf numFmtId="0" fontId="7" fillId="0" borderId="5" xfId="0" applyFont="1" applyBorder="1" applyProtection="1">
      <protection locked="0"/>
    </xf>
    <xf numFmtId="0" fontId="2" fillId="11" borderId="13" xfId="0" applyFont="1" applyFill="1" applyBorder="1"/>
    <xf numFmtId="0" fontId="2" fillId="11" borderId="8" xfId="0" applyFont="1" applyFill="1" applyBorder="1"/>
    <xf numFmtId="0" fontId="2" fillId="11" borderId="12" xfId="0" applyFont="1" applyFill="1" applyBorder="1" applyAlignment="1">
      <alignment horizontal="right"/>
    </xf>
    <xf numFmtId="0" fontId="2" fillId="5" borderId="10" xfId="0" applyFont="1" applyFill="1" applyBorder="1"/>
    <xf numFmtId="0" fontId="0" fillId="4" borderId="14" xfId="0" applyFill="1" applyBorder="1"/>
    <xf numFmtId="0" fontId="2" fillId="0" borderId="13" xfId="0" applyFont="1" applyBorder="1" applyProtection="1">
      <protection locked="0"/>
    </xf>
    <xf numFmtId="0" fontId="2" fillId="0" borderId="3" xfId="0" applyFont="1" applyBorder="1" applyProtection="1">
      <protection locked="0"/>
    </xf>
    <xf numFmtId="0" fontId="0" fillId="0" borderId="13" xfId="0" applyBorder="1" applyProtection="1">
      <protection locked="0"/>
    </xf>
    <xf numFmtId="0" fontId="0" fillId="4" borderId="11" xfId="0" applyFill="1" applyBorder="1"/>
    <xf numFmtId="0" fontId="0" fillId="4" borderId="12" xfId="0" applyFill="1" applyBorder="1"/>
    <xf numFmtId="0" fontId="0" fillId="4" borderId="10" xfId="0" applyFill="1" applyBorder="1"/>
    <xf numFmtId="0" fontId="0" fillId="4" borderId="5" xfId="0" applyFill="1" applyBorder="1"/>
    <xf numFmtId="164" fontId="0" fillId="4" borderId="5" xfId="0" applyNumberFormat="1" applyFill="1" applyBorder="1"/>
    <xf numFmtId="0" fontId="0" fillId="10" borderId="5" xfId="0" applyFill="1" applyBorder="1"/>
    <xf numFmtId="164" fontId="3" fillId="4" borderId="11" xfId="0" applyNumberFormat="1" applyFont="1" applyFill="1" applyBorder="1"/>
    <xf numFmtId="0" fontId="6" fillId="4" borderId="6" xfId="1" applyFill="1" applyBorder="1" applyProtection="1"/>
    <xf numFmtId="0" fontId="2" fillId="12" borderId="6" xfId="0" applyFont="1" applyFill="1" applyBorder="1" applyAlignment="1">
      <alignment wrapText="1"/>
    </xf>
    <xf numFmtId="0" fontId="2" fillId="12" borderId="7" xfId="0" applyFont="1" applyFill="1" applyBorder="1" applyAlignment="1">
      <alignment wrapText="1"/>
    </xf>
    <xf numFmtId="0" fontId="2" fillId="12" borderId="1" xfId="0" applyFont="1" applyFill="1" applyBorder="1" applyAlignment="1">
      <alignment vertical="center" wrapText="1"/>
    </xf>
    <xf numFmtId="0" fontId="2" fillId="12" borderId="8" xfId="0" applyFont="1" applyFill="1" applyBorder="1" applyAlignment="1">
      <alignment vertical="center" wrapText="1"/>
    </xf>
    <xf numFmtId="0" fontId="9" fillId="0" borderId="0" xfId="0" applyFont="1"/>
    <xf numFmtId="0" fontId="10" fillId="0" borderId="0" xfId="0" applyFont="1"/>
    <xf numFmtId="0" fontId="5" fillId="4" borderId="0" xfId="0" applyFont="1" applyFill="1" applyAlignment="1">
      <alignment horizontal="left" vertical="center"/>
    </xf>
    <xf numFmtId="0" fontId="0" fillId="4" borderId="5" xfId="0" applyFill="1" applyBorder="1" applyAlignment="1">
      <alignment wrapText="1"/>
    </xf>
    <xf numFmtId="164" fontId="0" fillId="4" borderId="5" xfId="0" applyNumberFormat="1" applyFill="1" applyBorder="1" applyAlignment="1">
      <alignment wrapText="1"/>
    </xf>
    <xf numFmtId="164" fontId="0" fillId="0" borderId="4" xfId="0" applyNumberFormat="1" applyFill="1" applyBorder="1" applyAlignment="1">
      <alignment wrapText="1"/>
    </xf>
    <xf numFmtId="164" fontId="0" fillId="0" borderId="0" xfId="0" applyNumberFormat="1" applyFill="1" applyBorder="1" applyAlignment="1">
      <alignment wrapText="1"/>
    </xf>
    <xf numFmtId="0" fontId="0" fillId="13" borderId="5" xfId="0" applyFill="1" applyBorder="1" applyAlignment="1">
      <alignment wrapText="1"/>
    </xf>
    <xf numFmtId="0" fontId="0" fillId="0" borderId="4" xfId="0" applyFill="1" applyBorder="1" applyAlignment="1">
      <alignment wrapText="1"/>
    </xf>
    <xf numFmtId="0" fontId="0" fillId="0" borderId="0" xfId="0" applyFill="1" applyBorder="1" applyAlignment="1">
      <alignment wrapText="1"/>
    </xf>
    <xf numFmtId="0" fontId="0" fillId="8" borderId="5" xfId="0" applyFill="1" applyBorder="1" applyAlignment="1">
      <alignment wrapText="1"/>
    </xf>
  </cellXfs>
  <cellStyles count="2">
    <cellStyle name="Hyperlink" xfId="1" builtinId="8"/>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john_ndoh@yahoo.com" TargetMode="External"/><Relationship Id="rId21" Type="http://schemas.openxmlformats.org/officeDocument/2006/relationships/hyperlink" Target="mailto:john_ndoh@yahoo.com" TargetMode="External"/><Relationship Id="rId42" Type="http://schemas.openxmlformats.org/officeDocument/2006/relationships/hyperlink" Target="mailto:john_ndoh@yahoo.com" TargetMode="External"/><Relationship Id="rId47" Type="http://schemas.openxmlformats.org/officeDocument/2006/relationships/hyperlink" Target="mailto:john_ndoh@yahoo.com" TargetMode="External"/><Relationship Id="rId63" Type="http://schemas.openxmlformats.org/officeDocument/2006/relationships/hyperlink" Target="mailto:john_ndoh@yahoo.com" TargetMode="External"/><Relationship Id="rId68" Type="http://schemas.openxmlformats.org/officeDocument/2006/relationships/hyperlink" Target="mailto:john_ndoh@yahoo.com" TargetMode="External"/><Relationship Id="rId84" Type="http://schemas.openxmlformats.org/officeDocument/2006/relationships/hyperlink" Target="mailto:john_ndoh@yahoo.com" TargetMode="External"/><Relationship Id="rId89" Type="http://schemas.openxmlformats.org/officeDocument/2006/relationships/hyperlink" Target="mailto:john_ndoh@yahoo.com" TargetMode="External"/><Relationship Id="rId16" Type="http://schemas.openxmlformats.org/officeDocument/2006/relationships/hyperlink" Target="mailto:john_ndoh@yahoo.com" TargetMode="External"/><Relationship Id="rId11" Type="http://schemas.openxmlformats.org/officeDocument/2006/relationships/hyperlink" Target="mailto:john_ndoh@yahoo.com" TargetMode="External"/><Relationship Id="rId32" Type="http://schemas.openxmlformats.org/officeDocument/2006/relationships/hyperlink" Target="mailto:john_ndoh@yahoo.com" TargetMode="External"/><Relationship Id="rId37" Type="http://schemas.openxmlformats.org/officeDocument/2006/relationships/hyperlink" Target="mailto:john_ndoh@yahoo.com" TargetMode="External"/><Relationship Id="rId53" Type="http://schemas.openxmlformats.org/officeDocument/2006/relationships/hyperlink" Target="mailto:john_ndoh@yahoo.com" TargetMode="External"/><Relationship Id="rId58" Type="http://schemas.openxmlformats.org/officeDocument/2006/relationships/hyperlink" Target="mailto:john_ndoh@yahoo.com" TargetMode="External"/><Relationship Id="rId74" Type="http://schemas.openxmlformats.org/officeDocument/2006/relationships/hyperlink" Target="mailto:john_ndoh@yahoo.com" TargetMode="External"/><Relationship Id="rId79" Type="http://schemas.openxmlformats.org/officeDocument/2006/relationships/hyperlink" Target="mailto:john_ndoh@yahoo.com" TargetMode="External"/><Relationship Id="rId102" Type="http://schemas.openxmlformats.org/officeDocument/2006/relationships/printerSettings" Target="../printerSettings/printerSettings1.bin"/><Relationship Id="rId5" Type="http://schemas.openxmlformats.org/officeDocument/2006/relationships/hyperlink" Target="mailto:john_ndoh@yahoo.com" TargetMode="External"/><Relationship Id="rId90" Type="http://schemas.openxmlformats.org/officeDocument/2006/relationships/hyperlink" Target="mailto:john_ndoh@yahoo.com" TargetMode="External"/><Relationship Id="rId95" Type="http://schemas.openxmlformats.org/officeDocument/2006/relationships/hyperlink" Target="mailto:john_ndoh@yahoo.com" TargetMode="External"/><Relationship Id="rId22" Type="http://schemas.openxmlformats.org/officeDocument/2006/relationships/hyperlink" Target="mailto:john_ndoh@yahoo.com" TargetMode="External"/><Relationship Id="rId27" Type="http://schemas.openxmlformats.org/officeDocument/2006/relationships/hyperlink" Target="mailto:john_ndoh@yahoo.com" TargetMode="External"/><Relationship Id="rId43" Type="http://schemas.openxmlformats.org/officeDocument/2006/relationships/hyperlink" Target="mailto:john_ndoh@yahoo.com" TargetMode="External"/><Relationship Id="rId48" Type="http://schemas.openxmlformats.org/officeDocument/2006/relationships/hyperlink" Target="mailto:john_ndoh@yahoo.com" TargetMode="External"/><Relationship Id="rId64" Type="http://schemas.openxmlformats.org/officeDocument/2006/relationships/hyperlink" Target="mailto:john_ndoh@yahoo.com" TargetMode="External"/><Relationship Id="rId69" Type="http://schemas.openxmlformats.org/officeDocument/2006/relationships/hyperlink" Target="mailto:john_ndoh@yahoo.com" TargetMode="External"/><Relationship Id="rId80" Type="http://schemas.openxmlformats.org/officeDocument/2006/relationships/hyperlink" Target="mailto:john_ndoh@yahoo.com" TargetMode="External"/><Relationship Id="rId85" Type="http://schemas.openxmlformats.org/officeDocument/2006/relationships/hyperlink" Target="mailto:john_ndoh@yahoo.com" TargetMode="External"/><Relationship Id="rId12" Type="http://schemas.openxmlformats.org/officeDocument/2006/relationships/hyperlink" Target="mailto:john_ndoh@yahoo.com" TargetMode="External"/><Relationship Id="rId17" Type="http://schemas.openxmlformats.org/officeDocument/2006/relationships/hyperlink" Target="mailto:john_ndoh@yahoo.com" TargetMode="External"/><Relationship Id="rId25" Type="http://schemas.openxmlformats.org/officeDocument/2006/relationships/hyperlink" Target="mailto:john_ndoh@yahoo.com" TargetMode="External"/><Relationship Id="rId33" Type="http://schemas.openxmlformats.org/officeDocument/2006/relationships/hyperlink" Target="mailto:john_ndoh@yahoo.com" TargetMode="External"/><Relationship Id="rId38" Type="http://schemas.openxmlformats.org/officeDocument/2006/relationships/hyperlink" Target="mailto:john_ndoh@yahoo.com" TargetMode="External"/><Relationship Id="rId46" Type="http://schemas.openxmlformats.org/officeDocument/2006/relationships/hyperlink" Target="mailto:john_ndoh@yahoo.com" TargetMode="External"/><Relationship Id="rId59" Type="http://schemas.openxmlformats.org/officeDocument/2006/relationships/hyperlink" Target="mailto:john_ndoh@yahoo.com" TargetMode="External"/><Relationship Id="rId67" Type="http://schemas.openxmlformats.org/officeDocument/2006/relationships/hyperlink" Target="mailto:john_ndoh@yahoo.com" TargetMode="External"/><Relationship Id="rId20" Type="http://schemas.openxmlformats.org/officeDocument/2006/relationships/hyperlink" Target="mailto:john_ndoh@yahoo.com" TargetMode="External"/><Relationship Id="rId41" Type="http://schemas.openxmlformats.org/officeDocument/2006/relationships/hyperlink" Target="mailto:john_ndoh@yahoo.com" TargetMode="External"/><Relationship Id="rId54" Type="http://schemas.openxmlformats.org/officeDocument/2006/relationships/hyperlink" Target="mailto:john_ndoh@yahoo.com" TargetMode="External"/><Relationship Id="rId62" Type="http://schemas.openxmlformats.org/officeDocument/2006/relationships/hyperlink" Target="mailto:john_ndoh@yahoo.com" TargetMode="External"/><Relationship Id="rId70" Type="http://schemas.openxmlformats.org/officeDocument/2006/relationships/hyperlink" Target="mailto:john_ndoh@yahoo.com" TargetMode="External"/><Relationship Id="rId75" Type="http://schemas.openxmlformats.org/officeDocument/2006/relationships/hyperlink" Target="mailto:john_ndoh@yahoo.com" TargetMode="External"/><Relationship Id="rId83" Type="http://schemas.openxmlformats.org/officeDocument/2006/relationships/hyperlink" Target="mailto:john_ndoh@yahoo.com" TargetMode="External"/><Relationship Id="rId88" Type="http://schemas.openxmlformats.org/officeDocument/2006/relationships/hyperlink" Target="mailto:john_ndoh@yahoo.com" TargetMode="External"/><Relationship Id="rId91" Type="http://schemas.openxmlformats.org/officeDocument/2006/relationships/hyperlink" Target="mailto:john_ndoh@yahoo.com" TargetMode="External"/><Relationship Id="rId96" Type="http://schemas.openxmlformats.org/officeDocument/2006/relationships/hyperlink" Target="mailto:john_ndoh@yahoo.com" TargetMode="External"/><Relationship Id="rId1" Type="http://schemas.openxmlformats.org/officeDocument/2006/relationships/hyperlink" Target="mailto:john_ndoh@yahoo.com" TargetMode="External"/><Relationship Id="rId6" Type="http://schemas.openxmlformats.org/officeDocument/2006/relationships/hyperlink" Target="mailto:john_ndoh@yahoo.com" TargetMode="External"/><Relationship Id="rId15" Type="http://schemas.openxmlformats.org/officeDocument/2006/relationships/hyperlink" Target="mailto:john_ndoh@yahoo.com" TargetMode="External"/><Relationship Id="rId23" Type="http://schemas.openxmlformats.org/officeDocument/2006/relationships/hyperlink" Target="mailto:john_ndoh@yahoo.com" TargetMode="External"/><Relationship Id="rId28" Type="http://schemas.openxmlformats.org/officeDocument/2006/relationships/hyperlink" Target="mailto:john_ndoh@yahoo.com" TargetMode="External"/><Relationship Id="rId36" Type="http://schemas.openxmlformats.org/officeDocument/2006/relationships/hyperlink" Target="mailto:john_ndoh@yahoo.com" TargetMode="External"/><Relationship Id="rId49" Type="http://schemas.openxmlformats.org/officeDocument/2006/relationships/hyperlink" Target="mailto:john_ndoh@yahoo.com" TargetMode="External"/><Relationship Id="rId57" Type="http://schemas.openxmlformats.org/officeDocument/2006/relationships/hyperlink" Target="mailto:john_ndoh@yahoo.com" TargetMode="External"/><Relationship Id="rId10" Type="http://schemas.openxmlformats.org/officeDocument/2006/relationships/hyperlink" Target="mailto:john_ndoh@yahoo.com" TargetMode="External"/><Relationship Id="rId31" Type="http://schemas.openxmlformats.org/officeDocument/2006/relationships/hyperlink" Target="mailto:john_ndoh@yahoo.com" TargetMode="External"/><Relationship Id="rId44" Type="http://schemas.openxmlformats.org/officeDocument/2006/relationships/hyperlink" Target="mailto:john_ndoh@yahoo.com" TargetMode="External"/><Relationship Id="rId52" Type="http://schemas.openxmlformats.org/officeDocument/2006/relationships/hyperlink" Target="mailto:john_ndoh@yahoo.com" TargetMode="External"/><Relationship Id="rId60" Type="http://schemas.openxmlformats.org/officeDocument/2006/relationships/hyperlink" Target="mailto:john_ndoh@yahoo.com" TargetMode="External"/><Relationship Id="rId65" Type="http://schemas.openxmlformats.org/officeDocument/2006/relationships/hyperlink" Target="mailto:john_ndoh@yahoo.com" TargetMode="External"/><Relationship Id="rId73" Type="http://schemas.openxmlformats.org/officeDocument/2006/relationships/hyperlink" Target="mailto:john_ndoh@yahoo.com" TargetMode="External"/><Relationship Id="rId78" Type="http://schemas.openxmlformats.org/officeDocument/2006/relationships/hyperlink" Target="mailto:john_ndoh@yahoo.com" TargetMode="External"/><Relationship Id="rId81" Type="http://schemas.openxmlformats.org/officeDocument/2006/relationships/hyperlink" Target="mailto:john_ndoh@yahoo.com" TargetMode="External"/><Relationship Id="rId86" Type="http://schemas.openxmlformats.org/officeDocument/2006/relationships/hyperlink" Target="mailto:john_ndoh@yahoo.com" TargetMode="External"/><Relationship Id="rId94" Type="http://schemas.openxmlformats.org/officeDocument/2006/relationships/hyperlink" Target="mailto:john_ndoh@yahoo.com" TargetMode="External"/><Relationship Id="rId99" Type="http://schemas.openxmlformats.org/officeDocument/2006/relationships/hyperlink" Target="mailto:john_ndoh@yahoo.com" TargetMode="External"/><Relationship Id="rId101" Type="http://schemas.openxmlformats.org/officeDocument/2006/relationships/hyperlink" Target="mailto:john_ndoh@yahoo.com" TargetMode="External"/><Relationship Id="rId4" Type="http://schemas.openxmlformats.org/officeDocument/2006/relationships/hyperlink" Target="mailto:john_ndoh@yahoo.com" TargetMode="External"/><Relationship Id="rId9" Type="http://schemas.openxmlformats.org/officeDocument/2006/relationships/hyperlink" Target="mailto:john_ndoh@yahoo.com" TargetMode="External"/><Relationship Id="rId13" Type="http://schemas.openxmlformats.org/officeDocument/2006/relationships/hyperlink" Target="mailto:john_ndoh@yahoo.com" TargetMode="External"/><Relationship Id="rId18" Type="http://schemas.openxmlformats.org/officeDocument/2006/relationships/hyperlink" Target="mailto:john_ndoh@yahoo.com" TargetMode="External"/><Relationship Id="rId39" Type="http://schemas.openxmlformats.org/officeDocument/2006/relationships/hyperlink" Target="mailto:john_ndoh@yahoo.com" TargetMode="External"/><Relationship Id="rId34" Type="http://schemas.openxmlformats.org/officeDocument/2006/relationships/hyperlink" Target="mailto:john_ndoh@yahoo.com" TargetMode="External"/><Relationship Id="rId50" Type="http://schemas.openxmlformats.org/officeDocument/2006/relationships/hyperlink" Target="mailto:john_ndoh@yahoo.com" TargetMode="External"/><Relationship Id="rId55" Type="http://schemas.openxmlformats.org/officeDocument/2006/relationships/hyperlink" Target="mailto:john_ndoh@yahoo.com" TargetMode="External"/><Relationship Id="rId76" Type="http://schemas.openxmlformats.org/officeDocument/2006/relationships/hyperlink" Target="mailto:john_ndoh@yahoo.com" TargetMode="External"/><Relationship Id="rId97" Type="http://schemas.openxmlformats.org/officeDocument/2006/relationships/hyperlink" Target="mailto:john_ndoh@yahoo.com" TargetMode="External"/><Relationship Id="rId7" Type="http://schemas.openxmlformats.org/officeDocument/2006/relationships/hyperlink" Target="mailto:john_ndoh@yahoo.com" TargetMode="External"/><Relationship Id="rId71" Type="http://schemas.openxmlformats.org/officeDocument/2006/relationships/hyperlink" Target="mailto:john_ndoh@yahoo.com" TargetMode="External"/><Relationship Id="rId92" Type="http://schemas.openxmlformats.org/officeDocument/2006/relationships/hyperlink" Target="mailto:john_ndoh@yahoo.com" TargetMode="External"/><Relationship Id="rId2" Type="http://schemas.openxmlformats.org/officeDocument/2006/relationships/hyperlink" Target="mailto:john_ndoh@yahoo.com" TargetMode="External"/><Relationship Id="rId29" Type="http://schemas.openxmlformats.org/officeDocument/2006/relationships/hyperlink" Target="mailto:john_ndoh@yahoo.com" TargetMode="External"/><Relationship Id="rId24" Type="http://schemas.openxmlformats.org/officeDocument/2006/relationships/hyperlink" Target="mailto:john_ndoh@yahoo.com" TargetMode="External"/><Relationship Id="rId40" Type="http://schemas.openxmlformats.org/officeDocument/2006/relationships/hyperlink" Target="mailto:john_ndoh@yahoo.com" TargetMode="External"/><Relationship Id="rId45" Type="http://schemas.openxmlformats.org/officeDocument/2006/relationships/hyperlink" Target="mailto:john_ndoh@yahoo.com" TargetMode="External"/><Relationship Id="rId66" Type="http://schemas.openxmlformats.org/officeDocument/2006/relationships/hyperlink" Target="mailto:john_ndoh@yahoo.com" TargetMode="External"/><Relationship Id="rId87" Type="http://schemas.openxmlformats.org/officeDocument/2006/relationships/hyperlink" Target="mailto:john_ndoh@yahoo.com" TargetMode="External"/><Relationship Id="rId61" Type="http://schemas.openxmlformats.org/officeDocument/2006/relationships/hyperlink" Target="mailto:john_ndoh@yahoo.com" TargetMode="External"/><Relationship Id="rId82" Type="http://schemas.openxmlformats.org/officeDocument/2006/relationships/hyperlink" Target="mailto:john_ndoh@yahoo.com" TargetMode="External"/><Relationship Id="rId19" Type="http://schemas.openxmlformats.org/officeDocument/2006/relationships/hyperlink" Target="mailto:john_ndoh@yahoo.com" TargetMode="External"/><Relationship Id="rId14" Type="http://schemas.openxmlformats.org/officeDocument/2006/relationships/hyperlink" Target="mailto:john_ndoh@yahoo.com" TargetMode="External"/><Relationship Id="rId30" Type="http://schemas.openxmlformats.org/officeDocument/2006/relationships/hyperlink" Target="mailto:john_ndoh@yahoo.com" TargetMode="External"/><Relationship Id="rId35" Type="http://schemas.openxmlformats.org/officeDocument/2006/relationships/hyperlink" Target="mailto:john_ndoh@yahoo.com" TargetMode="External"/><Relationship Id="rId56" Type="http://schemas.openxmlformats.org/officeDocument/2006/relationships/hyperlink" Target="mailto:john_ndoh@yahoo.com" TargetMode="External"/><Relationship Id="rId77" Type="http://schemas.openxmlformats.org/officeDocument/2006/relationships/hyperlink" Target="mailto:john_ndoh@yahoo.com" TargetMode="External"/><Relationship Id="rId100" Type="http://schemas.openxmlformats.org/officeDocument/2006/relationships/hyperlink" Target="mailto:john_ndoh@yahoo.com" TargetMode="External"/><Relationship Id="rId8" Type="http://schemas.openxmlformats.org/officeDocument/2006/relationships/hyperlink" Target="mailto:john_ndoh@yahoo.com" TargetMode="External"/><Relationship Id="rId51" Type="http://schemas.openxmlformats.org/officeDocument/2006/relationships/hyperlink" Target="mailto:john_ndoh@yahoo.com" TargetMode="External"/><Relationship Id="rId72" Type="http://schemas.openxmlformats.org/officeDocument/2006/relationships/hyperlink" Target="mailto:john_ndoh@yahoo.com" TargetMode="External"/><Relationship Id="rId93" Type="http://schemas.openxmlformats.org/officeDocument/2006/relationships/hyperlink" Target="mailto:john_ndoh@yahoo.com" TargetMode="External"/><Relationship Id="rId98" Type="http://schemas.openxmlformats.org/officeDocument/2006/relationships/hyperlink" Target="mailto:john_ndoh@yahoo.com" TargetMode="External"/><Relationship Id="rId3" Type="http://schemas.openxmlformats.org/officeDocument/2006/relationships/hyperlink" Target="mailto:john_ndoh@yahoo.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32"/>
  <sheetViews>
    <sheetView tabSelected="1" workbookViewId="0">
      <selection activeCell="A27" sqref="A27"/>
    </sheetView>
  </sheetViews>
  <sheetFormatPr defaultRowHeight="15"/>
  <cols>
    <col min="1" max="3" width="22.140625" customWidth="1"/>
    <col min="4" max="4" width="12.42578125" customWidth="1"/>
    <col min="5" max="5" width="12.85546875" customWidth="1"/>
    <col min="6" max="10" width="22.140625" customWidth="1"/>
    <col min="11" max="12" width="18.28515625" customWidth="1"/>
    <col min="13" max="13" width="27.42578125" customWidth="1"/>
    <col min="14" max="14" width="18.140625" customWidth="1"/>
    <col min="15" max="15" width="31" customWidth="1"/>
    <col min="16" max="16" width="17" customWidth="1"/>
    <col min="17" max="18" width="18.28515625" customWidth="1"/>
    <col min="19" max="19" width="18.140625" customWidth="1"/>
    <col min="20" max="20" width="16.5703125" customWidth="1"/>
    <col min="21" max="21" width="17.5703125" customWidth="1"/>
  </cols>
  <sheetData>
    <row r="1" spans="1:17" ht="15" customHeight="1">
      <c r="A1" s="3"/>
      <c r="B1" s="86" t="s">
        <v>80</v>
      </c>
      <c r="C1" s="3"/>
      <c r="D1" s="3"/>
      <c r="E1" s="3"/>
      <c r="F1" s="3"/>
      <c r="G1" s="3"/>
      <c r="H1" s="3"/>
      <c r="I1" s="3"/>
      <c r="J1" s="3"/>
    </row>
    <row r="2" spans="1:17" ht="15" customHeight="1">
      <c r="A2" s="3"/>
      <c r="B2" s="3"/>
      <c r="C2" s="3"/>
      <c r="D2" s="3"/>
      <c r="E2" s="3"/>
      <c r="F2" s="3"/>
      <c r="G2" s="3"/>
      <c r="H2" s="3"/>
      <c r="I2" s="3"/>
      <c r="J2" s="3"/>
    </row>
    <row r="3" spans="1:17">
      <c r="A3" s="1" t="s">
        <v>6</v>
      </c>
      <c r="B3" s="1"/>
      <c r="C3" s="1"/>
      <c r="D3" s="1"/>
      <c r="E3" s="1"/>
      <c r="F3" s="1"/>
      <c r="G3" s="1"/>
      <c r="H3" s="1"/>
      <c r="I3" s="1"/>
      <c r="J3" s="1"/>
      <c r="K3" s="2"/>
      <c r="L3" s="2"/>
      <c r="M3" s="2"/>
      <c r="N3" s="2"/>
      <c r="O3" s="2"/>
      <c r="P3" s="2"/>
      <c r="Q3" s="2"/>
    </row>
    <row r="4" spans="1:17">
      <c r="A4" s="1" t="s">
        <v>31</v>
      </c>
      <c r="B4" s="1"/>
      <c r="C4" s="1"/>
      <c r="D4" s="1"/>
      <c r="E4" s="1"/>
      <c r="F4" s="1"/>
      <c r="G4" s="1"/>
      <c r="H4" s="1"/>
      <c r="I4" s="1"/>
      <c r="J4" s="1"/>
      <c r="K4" s="2"/>
      <c r="L4" s="2"/>
      <c r="M4" s="2"/>
      <c r="N4" s="2"/>
      <c r="O4" s="2"/>
      <c r="P4" s="2"/>
      <c r="Q4" s="2"/>
    </row>
    <row r="5" spans="1:17">
      <c r="A5" s="1" t="s">
        <v>8</v>
      </c>
      <c r="B5" s="1"/>
      <c r="C5" s="1"/>
      <c r="D5" s="1"/>
      <c r="E5" s="1"/>
      <c r="F5" s="1"/>
      <c r="G5" s="1"/>
      <c r="H5" s="1"/>
      <c r="I5" s="1"/>
      <c r="J5" s="1"/>
      <c r="K5" s="2"/>
      <c r="L5" s="2"/>
      <c r="M5" s="2"/>
      <c r="N5" s="2"/>
      <c r="O5" s="2"/>
      <c r="P5" s="2"/>
      <c r="Q5" s="2"/>
    </row>
    <row r="6" spans="1:17">
      <c r="A6" s="1" t="s">
        <v>12</v>
      </c>
      <c r="B6" s="1"/>
      <c r="C6" s="1"/>
      <c r="D6" s="1"/>
      <c r="E6" s="1"/>
      <c r="F6" s="1"/>
      <c r="G6" s="1"/>
      <c r="H6" s="1"/>
      <c r="I6" s="1"/>
      <c r="J6" s="1"/>
      <c r="K6" s="2"/>
      <c r="L6" s="2"/>
      <c r="M6" s="2"/>
      <c r="N6" s="2"/>
      <c r="O6" s="2"/>
      <c r="P6" s="2"/>
      <c r="Q6" s="2"/>
    </row>
    <row r="7" spans="1:17">
      <c r="A7" s="16" t="s">
        <v>22</v>
      </c>
      <c r="B7" s="16"/>
      <c r="C7" s="16"/>
      <c r="D7" s="16"/>
      <c r="E7" s="16"/>
      <c r="F7" s="16"/>
      <c r="G7" s="16"/>
      <c r="H7" s="16"/>
      <c r="I7" s="16"/>
      <c r="J7" s="16"/>
      <c r="K7" s="2"/>
      <c r="L7" s="2"/>
      <c r="M7" s="2"/>
      <c r="N7" s="2"/>
      <c r="O7" s="2"/>
      <c r="P7" s="2"/>
      <c r="Q7" s="2"/>
    </row>
    <row r="8" spans="1:17">
      <c r="A8" s="16" t="s">
        <v>54</v>
      </c>
      <c r="B8" s="16"/>
      <c r="C8" s="16"/>
      <c r="D8" s="16"/>
      <c r="E8" s="16"/>
      <c r="F8" s="16"/>
      <c r="G8" s="16"/>
      <c r="H8" s="16"/>
      <c r="I8" s="16"/>
      <c r="J8" s="16"/>
      <c r="K8" s="2"/>
      <c r="L8" s="2"/>
      <c r="M8" s="2"/>
      <c r="N8" s="2"/>
      <c r="O8" s="2"/>
      <c r="P8" s="2"/>
      <c r="Q8" s="2"/>
    </row>
    <row r="9" spans="1:17">
      <c r="A9" s="1" t="s">
        <v>32</v>
      </c>
      <c r="B9" s="1"/>
      <c r="C9" s="1"/>
      <c r="D9" s="1"/>
      <c r="E9" s="1"/>
      <c r="F9" s="1"/>
      <c r="G9" s="1"/>
      <c r="H9" s="1"/>
      <c r="I9" s="1"/>
      <c r="J9" s="1"/>
      <c r="K9" s="2"/>
      <c r="L9" s="2"/>
      <c r="M9" s="2"/>
      <c r="N9" s="2"/>
      <c r="O9" s="2"/>
      <c r="P9" s="2"/>
      <c r="Q9" s="2"/>
    </row>
    <row r="10" spans="1:17">
      <c r="A10" s="1" t="s">
        <v>13</v>
      </c>
      <c r="B10" s="1"/>
      <c r="C10" s="1"/>
      <c r="D10" s="1"/>
      <c r="E10" s="1"/>
      <c r="F10" s="1"/>
      <c r="G10" s="1"/>
      <c r="H10" s="1"/>
      <c r="I10" s="1"/>
      <c r="J10" s="1"/>
      <c r="K10" s="2"/>
      <c r="L10" s="2"/>
      <c r="M10" s="2"/>
      <c r="N10" s="2"/>
      <c r="O10" s="2"/>
      <c r="P10" s="2"/>
      <c r="Q10" s="2"/>
    </row>
    <row r="11" spans="1:17">
      <c r="A11" s="1" t="s">
        <v>14</v>
      </c>
      <c r="B11" s="1"/>
      <c r="C11" s="1"/>
      <c r="D11" s="1"/>
      <c r="E11" s="1"/>
      <c r="F11" s="1"/>
      <c r="G11" s="1"/>
      <c r="H11" s="1"/>
      <c r="I11" s="1"/>
      <c r="J11" s="1"/>
      <c r="K11" s="2"/>
      <c r="L11" s="2"/>
      <c r="M11" s="2"/>
      <c r="N11" s="2"/>
      <c r="O11" s="2"/>
      <c r="P11" s="2"/>
      <c r="Q11" s="2"/>
    </row>
    <row r="12" spans="1:17">
      <c r="A12" s="1"/>
      <c r="B12" s="1"/>
      <c r="C12" s="1"/>
      <c r="D12" s="1"/>
      <c r="E12" s="1"/>
      <c r="F12" s="1"/>
      <c r="G12" s="1"/>
      <c r="H12" s="1"/>
      <c r="I12" s="1"/>
      <c r="J12" s="1"/>
      <c r="K12" s="2"/>
      <c r="L12" s="2"/>
      <c r="M12" s="2"/>
      <c r="N12" s="2"/>
      <c r="O12" s="2"/>
      <c r="P12" s="2"/>
      <c r="Q12" s="2"/>
    </row>
    <row r="13" spans="1:17">
      <c r="A13" s="28" t="s">
        <v>0</v>
      </c>
      <c r="B13" s="78">
        <f ca="1">TODAY()</f>
        <v>45378</v>
      </c>
      <c r="C13" s="77" t="s">
        <v>42</v>
      </c>
      <c r="D13" s="72">
        <f>COUNTA(B28:B127)</f>
        <v>1</v>
      </c>
      <c r="E13" s="75"/>
      <c r="F13" s="77" t="s">
        <v>43</v>
      </c>
      <c r="G13" s="76">
        <f>IF(A16="SOBATAM POOL",IF(D13&gt;0,B13+90,DATE(2040,12,31)),IF(D13&gt;7,B13+90,DATE(2040,12,31)))</f>
        <v>51501</v>
      </c>
      <c r="H13" s="46" t="s">
        <v>35</v>
      </c>
      <c r="I13" s="75" t="str">
        <f>IF(A16="SOBATAM POOL", "SOBATAM Pool", B16)</f>
        <v>My Group Name</v>
      </c>
      <c r="J13" s="49"/>
    </row>
    <row r="14" spans="1:17">
      <c r="A14" s="47"/>
      <c r="B14" s="48"/>
      <c r="C14" s="77" t="s">
        <v>46</v>
      </c>
      <c r="D14" s="72" t="str">
        <f>IF(A16 = "SOBATAM POOL",  "ACTIVE", IF(D13&gt;7, "IN WAITING PERIOD", "UNDER REVIEW"))</f>
        <v>UNDER REVIEW</v>
      </c>
      <c r="E14" s="74"/>
      <c r="F14" s="46" t="s">
        <v>47</v>
      </c>
      <c r="G14" s="75" t="str">
        <f>IF(A16 = "SOBATAM POOL",  IF(D13 &gt; 0, "IN WAITING PERIOD", "UNDER REVIEW"), IF(D13&gt;7, "IN WAITING PERIOD", "UNDER REVIEW"))</f>
        <v>UNDER REVIEW</v>
      </c>
      <c r="H14" s="72"/>
      <c r="I14" s="74"/>
      <c r="J14" s="49"/>
    </row>
    <row r="15" spans="1:17">
      <c r="A15" s="28" t="s">
        <v>9</v>
      </c>
      <c r="B15" s="28" t="s">
        <v>7</v>
      </c>
      <c r="C15" s="28"/>
      <c r="D15" s="28"/>
      <c r="E15" s="29"/>
      <c r="F15" s="29"/>
      <c r="G15" s="29"/>
      <c r="H15" s="29"/>
      <c r="I15" s="29"/>
      <c r="J15" s="29"/>
    </row>
    <row r="16" spans="1:17">
      <c r="A16" s="63" t="s">
        <v>21</v>
      </c>
      <c r="B16" s="4" t="s">
        <v>78</v>
      </c>
      <c r="C16" s="49"/>
      <c r="D16" s="49"/>
      <c r="E16" s="49"/>
      <c r="F16" s="49"/>
      <c r="G16" s="49"/>
      <c r="H16" s="49"/>
      <c r="I16" s="49"/>
      <c r="J16" s="49"/>
    </row>
    <row r="17" spans="1:21">
      <c r="A17" s="49"/>
      <c r="B17" s="49"/>
      <c r="C17" s="49"/>
      <c r="D17" s="49"/>
      <c r="E17" s="49"/>
      <c r="F17" s="49"/>
      <c r="G17" s="49"/>
      <c r="H17" s="49"/>
      <c r="I17" s="49"/>
      <c r="J17" s="49"/>
    </row>
    <row r="18" spans="1:21">
      <c r="A18" s="19" t="s">
        <v>23</v>
      </c>
      <c r="B18" s="20"/>
      <c r="C18" s="20"/>
      <c r="D18" s="20"/>
      <c r="E18" s="20"/>
      <c r="F18" s="20"/>
      <c r="G18" s="20"/>
      <c r="H18" s="20"/>
      <c r="I18" s="20"/>
      <c r="J18" s="20"/>
      <c r="K18" s="45"/>
      <c r="L18" s="45"/>
      <c r="M18" s="45"/>
      <c r="N18" s="45"/>
      <c r="O18" s="45"/>
      <c r="P18" s="45"/>
    </row>
    <row r="19" spans="1:21">
      <c r="A19" s="30"/>
      <c r="B19" s="64" t="s">
        <v>24</v>
      </c>
      <c r="C19" s="59" t="s">
        <v>25</v>
      </c>
      <c r="D19" s="60" t="s">
        <v>26</v>
      </c>
      <c r="E19" s="60" t="s">
        <v>27</v>
      </c>
      <c r="F19" s="61" t="s">
        <v>2</v>
      </c>
      <c r="G19" s="61" t="s">
        <v>1</v>
      </c>
      <c r="H19" s="61" t="s">
        <v>10</v>
      </c>
      <c r="I19" s="51"/>
      <c r="J19" s="52"/>
      <c r="T19" t="s">
        <v>97</v>
      </c>
    </row>
    <row r="20" spans="1:21">
      <c r="A20" s="68"/>
      <c r="B20" s="65"/>
      <c r="C20" s="60"/>
      <c r="D20" s="60"/>
      <c r="E20" s="60"/>
      <c r="F20" s="62"/>
      <c r="G20" s="62"/>
      <c r="H20" s="62"/>
      <c r="I20" s="53"/>
      <c r="J20" s="50"/>
      <c r="T20" t="s">
        <v>98</v>
      </c>
    </row>
    <row r="21" spans="1:21">
      <c r="A21" s="68"/>
      <c r="B21" s="18" t="s">
        <v>17</v>
      </c>
      <c r="C21" s="4" t="s">
        <v>18</v>
      </c>
      <c r="D21" s="34">
        <v>1</v>
      </c>
      <c r="E21" s="5" t="s">
        <v>5</v>
      </c>
      <c r="F21" s="10" t="s">
        <v>15</v>
      </c>
      <c r="G21" s="15" t="s">
        <v>19</v>
      </c>
      <c r="H21" s="14">
        <v>4005551234</v>
      </c>
      <c r="I21" s="50"/>
      <c r="J21" s="49"/>
      <c r="M21" s="2"/>
      <c r="N21" s="2"/>
      <c r="T21" t="s">
        <v>99</v>
      </c>
    </row>
    <row r="22" spans="1:21">
      <c r="A22" s="68"/>
      <c r="B22" s="66"/>
      <c r="C22" s="57" t="s">
        <v>4</v>
      </c>
      <c r="D22" s="57"/>
      <c r="E22" s="57"/>
      <c r="F22" s="58"/>
      <c r="G22" s="49"/>
      <c r="H22" s="50"/>
      <c r="I22" s="50"/>
      <c r="J22" s="49"/>
      <c r="O22" s="2"/>
      <c r="T22" t="s">
        <v>4</v>
      </c>
    </row>
    <row r="23" spans="1:21">
      <c r="A23" s="68"/>
      <c r="B23" s="67" t="s">
        <v>33</v>
      </c>
      <c r="C23" s="55" t="s">
        <v>29</v>
      </c>
      <c r="D23" s="55"/>
      <c r="E23" s="55" t="s">
        <v>11</v>
      </c>
      <c r="F23" s="56"/>
      <c r="G23" s="49"/>
      <c r="H23" s="49"/>
      <c r="I23" s="50"/>
      <c r="J23" s="50"/>
    </row>
    <row r="24" spans="1:21">
      <c r="A24" s="68"/>
      <c r="B24" s="69" t="s">
        <v>17</v>
      </c>
      <c r="C24" s="70" t="s">
        <v>20</v>
      </c>
      <c r="D24" s="69"/>
      <c r="E24" s="70" t="s">
        <v>16</v>
      </c>
      <c r="F24" s="71"/>
      <c r="G24" s="49"/>
      <c r="H24" s="49"/>
      <c r="I24" s="50"/>
      <c r="J24" s="50"/>
    </row>
    <row r="25" spans="1:21">
      <c r="A25" s="72"/>
      <c r="B25" s="73"/>
      <c r="C25" s="73"/>
      <c r="D25" s="73"/>
      <c r="E25" s="73"/>
      <c r="F25" s="73"/>
      <c r="G25" s="73"/>
      <c r="H25" s="73"/>
      <c r="I25" s="73"/>
      <c r="J25" s="74"/>
    </row>
    <row r="26" spans="1:21">
      <c r="A26" s="19" t="s">
        <v>41</v>
      </c>
      <c r="B26" s="20"/>
      <c r="C26" s="20"/>
      <c r="D26" s="20"/>
      <c r="E26" s="20"/>
      <c r="F26" s="20"/>
      <c r="G26" s="20"/>
      <c r="H26" s="20"/>
      <c r="I26" s="20"/>
      <c r="J26" s="20"/>
      <c r="K26" s="21"/>
      <c r="L26" s="31" t="s">
        <v>38</v>
      </c>
      <c r="M26" s="31"/>
      <c r="N26" s="32"/>
      <c r="O26" s="32"/>
      <c r="P26" s="37"/>
      <c r="Q26" s="37"/>
      <c r="R26" s="37"/>
      <c r="S26" s="37"/>
      <c r="T26" s="37"/>
      <c r="U26" s="37"/>
    </row>
    <row r="27" spans="1:21" s="17" customFormat="1" ht="30.75" customHeight="1">
      <c r="A27" s="22" t="s">
        <v>3</v>
      </c>
      <c r="B27" s="80" t="s">
        <v>24</v>
      </c>
      <c r="C27" s="80" t="s">
        <v>25</v>
      </c>
      <c r="D27" s="80" t="s">
        <v>26</v>
      </c>
      <c r="E27" s="80" t="s">
        <v>27</v>
      </c>
      <c r="F27" s="80" t="s">
        <v>2</v>
      </c>
      <c r="G27" s="80" t="s">
        <v>37</v>
      </c>
      <c r="H27" s="81" t="s">
        <v>28</v>
      </c>
      <c r="I27" s="82" t="s">
        <v>29</v>
      </c>
      <c r="J27" s="83" t="s">
        <v>30</v>
      </c>
      <c r="K27" s="91" t="s">
        <v>34</v>
      </c>
      <c r="L27" s="91" t="s">
        <v>35</v>
      </c>
      <c r="M27" s="91" t="s">
        <v>36</v>
      </c>
      <c r="N27" s="91" t="s">
        <v>39</v>
      </c>
      <c r="O27" s="91" t="s">
        <v>40</v>
      </c>
      <c r="P27" s="91" t="s">
        <v>44</v>
      </c>
      <c r="Q27" s="91" t="s">
        <v>92</v>
      </c>
      <c r="R27" s="91" t="s">
        <v>93</v>
      </c>
      <c r="S27" s="91" t="s">
        <v>94</v>
      </c>
      <c r="T27" s="91" t="s">
        <v>95</v>
      </c>
      <c r="U27" s="91" t="s">
        <v>4</v>
      </c>
    </row>
    <row r="28" spans="1:21">
      <c r="A28" s="54">
        <f>1</f>
        <v>1</v>
      </c>
      <c r="B28" s="24" t="str">
        <f t="shared" ref="B28:G28" si="0">B21</f>
        <v>Ndoh</v>
      </c>
      <c r="C28" s="23" t="str">
        <f t="shared" si="0"/>
        <v>John</v>
      </c>
      <c r="D28" s="35">
        <f>D21</f>
        <v>1</v>
      </c>
      <c r="E28" s="25" t="str">
        <f t="shared" si="0"/>
        <v>January</v>
      </c>
      <c r="F28" s="26" t="str">
        <f t="shared" si="0"/>
        <v>USA</v>
      </c>
      <c r="G28" s="27" t="str">
        <f t="shared" si="0"/>
        <v>john_ndoh@yahoo.com</v>
      </c>
      <c r="H28" s="24" t="str">
        <f>B24</f>
        <v>Ndoh</v>
      </c>
      <c r="I28" s="23" t="str">
        <f>C24</f>
        <v>Joanne</v>
      </c>
      <c r="J28" s="24" t="str">
        <f>E24</f>
        <v>Spouse</v>
      </c>
      <c r="K28" s="75" t="str">
        <f>A$16</f>
        <v>SOBATAM GROUP</v>
      </c>
      <c r="L28" s="75" t="str">
        <f>$I$13</f>
        <v>My Group Name</v>
      </c>
      <c r="M28" s="79" t="str">
        <f t="shared" ref="M28" si="1">$G$21</f>
        <v>john_ndoh@yahoo.com</v>
      </c>
      <c r="N28" s="75" t="str">
        <f t="shared" ref="N28:N59" si="2">$D$14</f>
        <v>UNDER REVIEW</v>
      </c>
      <c r="O28" s="75" t="str">
        <f t="shared" ref="O28:O59" si="3">$G$14</f>
        <v>UNDER REVIEW</v>
      </c>
      <c r="P28" s="76">
        <f t="shared" ref="P28:P59" si="4">$G$13</f>
        <v>51501</v>
      </c>
      <c r="Q28" s="87" t="str">
        <f>CONCATENATE(T28,IF(OR(T28="",U28=""),"",","),IF(AND(T28="",U28=""),$T$19,U28))</f>
        <v>None</v>
      </c>
      <c r="R28" s="87" t="s">
        <v>96</v>
      </c>
      <c r="S28" s="88">
        <f ca="1">$B$13</f>
        <v>45378</v>
      </c>
      <c r="T28" s="87" t="str">
        <f>IF(OR(D28="",E28=""),$T$20,"")</f>
        <v/>
      </c>
      <c r="U28" s="87" t="str">
        <f>IF(H28="",$T$22,"")</f>
        <v/>
      </c>
    </row>
    <row r="29" spans="1:21" ht="30">
      <c r="A29" s="54">
        <f t="shared" ref="A29:A41" si="5">A28+1</f>
        <v>2</v>
      </c>
      <c r="B29" s="11"/>
      <c r="C29" s="11"/>
      <c r="D29" s="36"/>
      <c r="E29" s="12"/>
      <c r="F29" s="9"/>
      <c r="G29" s="7"/>
      <c r="H29" s="11"/>
      <c r="I29" s="11"/>
      <c r="J29" s="11"/>
      <c r="K29" s="75"/>
      <c r="L29" s="75" t="str">
        <f t="shared" ref="L29:L60" si="6">L28</f>
        <v>My Group Name</v>
      </c>
      <c r="M29" s="79" t="str">
        <f t="shared" ref="M29:M60" si="7">M28</f>
        <v>john_ndoh@yahoo.com</v>
      </c>
      <c r="N29" s="75" t="str">
        <f t="shared" si="2"/>
        <v>UNDER REVIEW</v>
      </c>
      <c r="O29" s="75" t="str">
        <f t="shared" si="3"/>
        <v>UNDER REVIEW</v>
      </c>
      <c r="P29" s="76">
        <f t="shared" si="4"/>
        <v>51501</v>
      </c>
      <c r="Q29" s="87" t="str">
        <f>CONCATENATE(T29,IF(OR(T29="",U29=""),"",","),IF(AND(T29="",U29=""),$T$19,U29))</f>
        <v>Day and month of birth,Beneficiary</v>
      </c>
      <c r="R29" s="87" t="str">
        <f>R28</f>
        <v>NOT APPLICABLE</v>
      </c>
      <c r="S29" s="88">
        <f ca="1">$B$13</f>
        <v>45378</v>
      </c>
      <c r="T29" s="87" t="str">
        <f>IF(OR(D29="",E29=""),$T$20,"")</f>
        <v>Day and month of birth</v>
      </c>
      <c r="U29" s="87" t="str">
        <f>IF(H29="",$T$22,"")</f>
        <v>Beneficiary</v>
      </c>
    </row>
    <row r="30" spans="1:21" ht="30">
      <c r="A30" s="54">
        <f t="shared" si="5"/>
        <v>3</v>
      </c>
      <c r="B30" s="11"/>
      <c r="C30" s="11"/>
      <c r="D30" s="36"/>
      <c r="E30" s="13"/>
      <c r="F30" s="9"/>
      <c r="G30" s="7"/>
      <c r="H30" s="11"/>
      <c r="I30" s="11"/>
      <c r="J30" s="11"/>
      <c r="K30" s="75"/>
      <c r="L30" s="75" t="str">
        <f t="shared" si="6"/>
        <v>My Group Name</v>
      </c>
      <c r="M30" s="79" t="str">
        <f t="shared" si="7"/>
        <v>john_ndoh@yahoo.com</v>
      </c>
      <c r="N30" s="75" t="str">
        <f t="shared" si="2"/>
        <v>UNDER REVIEW</v>
      </c>
      <c r="O30" s="75" t="str">
        <f t="shared" si="3"/>
        <v>UNDER REVIEW</v>
      </c>
      <c r="P30" s="76">
        <f t="shared" si="4"/>
        <v>51501</v>
      </c>
      <c r="Q30" s="87" t="str">
        <f>CONCATENATE(T30,IF(OR(T30="",U30=""),"",","),IF(AND(T30="",U30=""),$T$19,U30))</f>
        <v>Day and month of birth,Beneficiary</v>
      </c>
      <c r="R30" s="87" t="str">
        <f>R29</f>
        <v>NOT APPLICABLE</v>
      </c>
      <c r="S30" s="88">
        <f ca="1">$B$13</f>
        <v>45378</v>
      </c>
      <c r="T30" s="87" t="str">
        <f>IF(OR(D30="",E30=""),$T$20,"")</f>
        <v>Day and month of birth</v>
      </c>
      <c r="U30" s="87" t="str">
        <f>IF(H30="",$T$22,"")</f>
        <v>Beneficiary</v>
      </c>
    </row>
    <row r="31" spans="1:21" ht="30">
      <c r="A31" s="54">
        <f t="shared" si="5"/>
        <v>4</v>
      </c>
      <c r="B31" s="11"/>
      <c r="C31" s="11"/>
      <c r="D31" s="36"/>
      <c r="E31" s="13"/>
      <c r="F31" s="9"/>
      <c r="G31" s="7"/>
      <c r="H31" s="11"/>
      <c r="I31" s="11"/>
      <c r="J31" s="11"/>
      <c r="K31" s="75"/>
      <c r="L31" s="75" t="str">
        <f t="shared" si="6"/>
        <v>My Group Name</v>
      </c>
      <c r="M31" s="79" t="str">
        <f t="shared" si="7"/>
        <v>john_ndoh@yahoo.com</v>
      </c>
      <c r="N31" s="75" t="str">
        <f t="shared" si="2"/>
        <v>UNDER REVIEW</v>
      </c>
      <c r="O31" s="75" t="str">
        <f t="shared" si="3"/>
        <v>UNDER REVIEW</v>
      </c>
      <c r="P31" s="76">
        <f t="shared" si="4"/>
        <v>51501</v>
      </c>
      <c r="Q31" s="87" t="str">
        <f>CONCATENATE(T31,IF(OR(T31="",U31=""),"",","),IF(AND(T31="",U31=""),$T$19,U31))</f>
        <v>Day and month of birth,Beneficiary</v>
      </c>
      <c r="R31" s="87" t="str">
        <f>R30</f>
        <v>NOT APPLICABLE</v>
      </c>
      <c r="S31" s="88">
        <f ca="1">$B$13</f>
        <v>45378</v>
      </c>
      <c r="T31" s="87" t="str">
        <f>IF(OR(D31="",E31=""),$T$20,"")</f>
        <v>Day and month of birth</v>
      </c>
      <c r="U31" s="87" t="str">
        <f>IF(H31="",$T$22,"")</f>
        <v>Beneficiary</v>
      </c>
    </row>
    <row r="32" spans="1:21" ht="30">
      <c r="A32" s="54">
        <f t="shared" si="5"/>
        <v>5</v>
      </c>
      <c r="B32" s="11"/>
      <c r="C32" s="11"/>
      <c r="D32" s="36"/>
      <c r="E32" s="13"/>
      <c r="F32" s="9"/>
      <c r="G32" s="7"/>
      <c r="H32" s="11"/>
      <c r="I32" s="11"/>
      <c r="J32" s="11"/>
      <c r="K32" s="75"/>
      <c r="L32" s="75" t="str">
        <f t="shared" si="6"/>
        <v>My Group Name</v>
      </c>
      <c r="M32" s="79" t="str">
        <f t="shared" si="7"/>
        <v>john_ndoh@yahoo.com</v>
      </c>
      <c r="N32" s="75" t="str">
        <f t="shared" si="2"/>
        <v>UNDER REVIEW</v>
      </c>
      <c r="O32" s="75" t="str">
        <f t="shared" si="3"/>
        <v>UNDER REVIEW</v>
      </c>
      <c r="P32" s="76">
        <f t="shared" si="4"/>
        <v>51501</v>
      </c>
      <c r="Q32" s="87" t="str">
        <f>CONCATENATE(T32,IF(OR(T32="",U32=""),"",","),IF(AND(T32="",U32=""),$T$19,U32))</f>
        <v>Day and month of birth,Beneficiary</v>
      </c>
      <c r="R32" s="87" t="str">
        <f>R31</f>
        <v>NOT APPLICABLE</v>
      </c>
      <c r="S32" s="88">
        <f ca="1">$B$13</f>
        <v>45378</v>
      </c>
      <c r="T32" s="87" t="str">
        <f>IF(OR(D32="",E32=""),$T$20,"")</f>
        <v>Day and month of birth</v>
      </c>
      <c r="U32" s="87" t="str">
        <f>IF(H32="",$T$22,"")</f>
        <v>Beneficiary</v>
      </c>
    </row>
    <row r="33" spans="1:21" ht="30">
      <c r="A33" s="54">
        <f t="shared" si="5"/>
        <v>6</v>
      </c>
      <c r="B33" s="11"/>
      <c r="C33" s="11"/>
      <c r="D33" s="36"/>
      <c r="E33" s="13"/>
      <c r="F33" s="9"/>
      <c r="G33" s="7"/>
      <c r="H33" s="11"/>
      <c r="I33" s="11"/>
      <c r="J33" s="11"/>
      <c r="K33" s="75"/>
      <c r="L33" s="75" t="str">
        <f t="shared" si="6"/>
        <v>My Group Name</v>
      </c>
      <c r="M33" s="79" t="str">
        <f t="shared" si="7"/>
        <v>john_ndoh@yahoo.com</v>
      </c>
      <c r="N33" s="75" t="str">
        <f t="shared" si="2"/>
        <v>UNDER REVIEW</v>
      </c>
      <c r="O33" s="75" t="str">
        <f t="shared" si="3"/>
        <v>UNDER REVIEW</v>
      </c>
      <c r="P33" s="76">
        <f t="shared" si="4"/>
        <v>51501</v>
      </c>
      <c r="Q33" s="87" t="str">
        <f>CONCATENATE(T33,IF(OR(T33="",U33=""),"",","),IF(AND(T33="",U33=""),$T$19,U33))</f>
        <v>Day and month of birth,Beneficiary</v>
      </c>
      <c r="R33" s="87" t="str">
        <f>R32</f>
        <v>NOT APPLICABLE</v>
      </c>
      <c r="S33" s="88">
        <f ca="1">$B$13</f>
        <v>45378</v>
      </c>
      <c r="T33" s="87" t="str">
        <f>IF(OR(D33="",E33=""),$T$20,"")</f>
        <v>Day and month of birth</v>
      </c>
      <c r="U33" s="87" t="str">
        <f>IF(H33="",$T$22,"")</f>
        <v>Beneficiary</v>
      </c>
    </row>
    <row r="34" spans="1:21" ht="30">
      <c r="A34" s="54">
        <f t="shared" si="5"/>
        <v>7</v>
      </c>
      <c r="B34" s="11"/>
      <c r="C34" s="11"/>
      <c r="D34" s="36"/>
      <c r="E34" s="13"/>
      <c r="F34" s="9"/>
      <c r="G34" s="7"/>
      <c r="H34" s="11"/>
      <c r="I34" s="11"/>
      <c r="J34" s="11"/>
      <c r="K34" s="75"/>
      <c r="L34" s="75" t="str">
        <f t="shared" si="6"/>
        <v>My Group Name</v>
      </c>
      <c r="M34" s="79" t="str">
        <f t="shared" si="7"/>
        <v>john_ndoh@yahoo.com</v>
      </c>
      <c r="N34" s="75" t="str">
        <f t="shared" si="2"/>
        <v>UNDER REVIEW</v>
      </c>
      <c r="O34" s="75" t="str">
        <f t="shared" si="3"/>
        <v>UNDER REVIEW</v>
      </c>
      <c r="P34" s="76">
        <f t="shared" si="4"/>
        <v>51501</v>
      </c>
      <c r="Q34" s="87" t="str">
        <f>CONCATENATE(T34,IF(OR(T34="",U34=""),"",","),IF(AND(T34="",U34=""),$T$19,U34))</f>
        <v>Day and month of birth,Beneficiary</v>
      </c>
      <c r="R34" s="87" t="str">
        <f>R33</f>
        <v>NOT APPLICABLE</v>
      </c>
      <c r="S34" s="88">
        <f ca="1">$B$13</f>
        <v>45378</v>
      </c>
      <c r="T34" s="87" t="str">
        <f>IF(OR(D34="",E34=""),$T$20,"")</f>
        <v>Day and month of birth</v>
      </c>
      <c r="U34" s="87" t="str">
        <f>IF(H34="",$T$22,"")</f>
        <v>Beneficiary</v>
      </c>
    </row>
    <row r="35" spans="1:21" ht="30">
      <c r="A35" s="54">
        <f t="shared" si="5"/>
        <v>8</v>
      </c>
      <c r="B35" s="11"/>
      <c r="C35" s="11"/>
      <c r="D35" s="36"/>
      <c r="E35" s="13"/>
      <c r="F35" s="9"/>
      <c r="G35" s="7"/>
      <c r="H35" s="11"/>
      <c r="I35" s="11"/>
      <c r="J35" s="11"/>
      <c r="K35" s="75"/>
      <c r="L35" s="75" t="str">
        <f t="shared" si="6"/>
        <v>My Group Name</v>
      </c>
      <c r="M35" s="79" t="str">
        <f t="shared" si="7"/>
        <v>john_ndoh@yahoo.com</v>
      </c>
      <c r="N35" s="75" t="str">
        <f t="shared" si="2"/>
        <v>UNDER REVIEW</v>
      </c>
      <c r="O35" s="75" t="str">
        <f t="shared" si="3"/>
        <v>UNDER REVIEW</v>
      </c>
      <c r="P35" s="76">
        <f t="shared" si="4"/>
        <v>51501</v>
      </c>
      <c r="Q35" s="87" t="str">
        <f>CONCATENATE(T35,IF(OR(T35="",U35=""),"",","),IF(AND(T35="",U35=""),$T$19,U35))</f>
        <v>Day and month of birth,Beneficiary</v>
      </c>
      <c r="R35" s="87" t="str">
        <f>R34</f>
        <v>NOT APPLICABLE</v>
      </c>
      <c r="S35" s="88">
        <f ca="1">$B$13</f>
        <v>45378</v>
      </c>
      <c r="T35" s="87" t="str">
        <f>IF(OR(D35="",E35=""),$T$20,"")</f>
        <v>Day and month of birth</v>
      </c>
      <c r="U35" s="87" t="str">
        <f>IF(H35="",$T$22,"")</f>
        <v>Beneficiary</v>
      </c>
    </row>
    <row r="36" spans="1:21" ht="30">
      <c r="A36" s="54">
        <f t="shared" si="5"/>
        <v>9</v>
      </c>
      <c r="B36" s="11"/>
      <c r="C36" s="11"/>
      <c r="D36" s="36"/>
      <c r="E36" s="13"/>
      <c r="F36" s="9"/>
      <c r="G36" s="7"/>
      <c r="H36" s="11"/>
      <c r="I36" s="11"/>
      <c r="J36" s="11"/>
      <c r="K36" s="75"/>
      <c r="L36" s="75" t="str">
        <f t="shared" si="6"/>
        <v>My Group Name</v>
      </c>
      <c r="M36" s="79" t="str">
        <f t="shared" si="7"/>
        <v>john_ndoh@yahoo.com</v>
      </c>
      <c r="N36" s="75" t="str">
        <f t="shared" si="2"/>
        <v>UNDER REVIEW</v>
      </c>
      <c r="O36" s="75" t="str">
        <f t="shared" si="3"/>
        <v>UNDER REVIEW</v>
      </c>
      <c r="P36" s="76">
        <f t="shared" si="4"/>
        <v>51501</v>
      </c>
      <c r="Q36" s="87" t="str">
        <f>CONCATENATE(T36,IF(OR(T36="",U36=""),"",","),IF(AND(T36="",U36=""),$T$19,U36))</f>
        <v>Day and month of birth,Beneficiary</v>
      </c>
      <c r="R36" s="87" t="str">
        <f>R35</f>
        <v>NOT APPLICABLE</v>
      </c>
      <c r="S36" s="88">
        <f ca="1">$B$13</f>
        <v>45378</v>
      </c>
      <c r="T36" s="87" t="str">
        <f>IF(OR(D36="",E36=""),$T$20,"")</f>
        <v>Day and month of birth</v>
      </c>
      <c r="U36" s="87" t="str">
        <f>IF(H36="",$T$22,"")</f>
        <v>Beneficiary</v>
      </c>
    </row>
    <row r="37" spans="1:21" ht="30">
      <c r="A37" s="54">
        <f t="shared" si="5"/>
        <v>10</v>
      </c>
      <c r="B37" s="11"/>
      <c r="C37" s="11"/>
      <c r="D37" s="36"/>
      <c r="E37" s="13"/>
      <c r="F37" s="9"/>
      <c r="G37" s="8"/>
      <c r="H37" s="11"/>
      <c r="I37" s="11"/>
      <c r="J37" s="11"/>
      <c r="K37" s="75"/>
      <c r="L37" s="75" t="str">
        <f t="shared" si="6"/>
        <v>My Group Name</v>
      </c>
      <c r="M37" s="79" t="str">
        <f t="shared" si="7"/>
        <v>john_ndoh@yahoo.com</v>
      </c>
      <c r="N37" s="75" t="str">
        <f t="shared" si="2"/>
        <v>UNDER REVIEW</v>
      </c>
      <c r="O37" s="75" t="str">
        <f t="shared" si="3"/>
        <v>UNDER REVIEW</v>
      </c>
      <c r="P37" s="76">
        <f t="shared" si="4"/>
        <v>51501</v>
      </c>
      <c r="Q37" s="87" t="str">
        <f>CONCATENATE(T37,IF(OR(T37="",U37=""),"",","),IF(AND(T37="",U37=""),$T$19,U37))</f>
        <v>Day and month of birth,Beneficiary</v>
      </c>
      <c r="R37" s="87" t="s">
        <v>96</v>
      </c>
      <c r="S37" s="88">
        <f ca="1">$B$13</f>
        <v>45378</v>
      </c>
      <c r="T37" s="87" t="str">
        <f>IF(OR(D37="",E37=""),$T$20,"")</f>
        <v>Day and month of birth</v>
      </c>
      <c r="U37" s="87" t="str">
        <f>IF(H37="",$T$22,"")</f>
        <v>Beneficiary</v>
      </c>
    </row>
    <row r="38" spans="1:21" ht="30">
      <c r="A38" s="54">
        <f t="shared" si="5"/>
        <v>11</v>
      </c>
      <c r="B38" s="11"/>
      <c r="C38" s="11"/>
      <c r="D38" s="36"/>
      <c r="E38" s="13"/>
      <c r="F38" s="9"/>
      <c r="G38" s="8"/>
      <c r="H38" s="11"/>
      <c r="I38" s="11"/>
      <c r="J38" s="11"/>
      <c r="K38" s="75"/>
      <c r="L38" s="75" t="str">
        <f t="shared" si="6"/>
        <v>My Group Name</v>
      </c>
      <c r="M38" s="79" t="str">
        <f t="shared" si="7"/>
        <v>john_ndoh@yahoo.com</v>
      </c>
      <c r="N38" s="75" t="str">
        <f t="shared" si="2"/>
        <v>UNDER REVIEW</v>
      </c>
      <c r="O38" s="75" t="str">
        <f t="shared" si="3"/>
        <v>UNDER REVIEW</v>
      </c>
      <c r="P38" s="76">
        <f t="shared" si="4"/>
        <v>51501</v>
      </c>
      <c r="Q38" s="87" t="str">
        <f>CONCATENATE(T38,IF(OR(T38="",U38=""),"",","),IF(AND(T38="",U38=""),$T$19,U38))</f>
        <v>Day and month of birth,Beneficiary</v>
      </c>
      <c r="R38" s="87" t="str">
        <f>R37</f>
        <v>NOT APPLICABLE</v>
      </c>
      <c r="S38" s="88">
        <f ca="1">$B$13</f>
        <v>45378</v>
      </c>
      <c r="T38" s="87" t="str">
        <f>IF(OR(D38="",E38=""),$T$20,"")</f>
        <v>Day and month of birth</v>
      </c>
      <c r="U38" s="87" t="str">
        <f>IF(H38="",$T$22,"")</f>
        <v>Beneficiary</v>
      </c>
    </row>
    <row r="39" spans="1:21" ht="30">
      <c r="A39" s="54">
        <f t="shared" si="5"/>
        <v>12</v>
      </c>
      <c r="B39" s="11"/>
      <c r="C39" s="11"/>
      <c r="D39" s="36"/>
      <c r="E39" s="13"/>
      <c r="F39" s="9"/>
      <c r="G39" s="8"/>
      <c r="H39" s="11"/>
      <c r="I39" s="11"/>
      <c r="J39" s="11"/>
      <c r="K39" s="75"/>
      <c r="L39" s="75" t="str">
        <f t="shared" si="6"/>
        <v>My Group Name</v>
      </c>
      <c r="M39" s="79" t="str">
        <f t="shared" si="7"/>
        <v>john_ndoh@yahoo.com</v>
      </c>
      <c r="N39" s="75" t="str">
        <f t="shared" si="2"/>
        <v>UNDER REVIEW</v>
      </c>
      <c r="O39" s="75" t="str">
        <f t="shared" si="3"/>
        <v>UNDER REVIEW</v>
      </c>
      <c r="P39" s="76">
        <f t="shared" si="4"/>
        <v>51501</v>
      </c>
      <c r="Q39" s="87" t="str">
        <f>CONCATENATE(T39,IF(OR(T39="",U39=""),"",","),IF(AND(T39="",U39=""),$T$19,U39))</f>
        <v>Day and month of birth,Beneficiary</v>
      </c>
      <c r="R39" s="87" t="str">
        <f>R38</f>
        <v>NOT APPLICABLE</v>
      </c>
      <c r="S39" s="88">
        <f ca="1">$B$13</f>
        <v>45378</v>
      </c>
      <c r="T39" s="87" t="str">
        <f>IF(OR(D39="",E39=""),$T$20,"")</f>
        <v>Day and month of birth</v>
      </c>
      <c r="U39" s="87" t="str">
        <f>IF(H39="",$T$22,"")</f>
        <v>Beneficiary</v>
      </c>
    </row>
    <row r="40" spans="1:21" ht="30">
      <c r="A40" s="54">
        <f t="shared" si="5"/>
        <v>13</v>
      </c>
      <c r="B40" s="11"/>
      <c r="C40" s="11"/>
      <c r="D40" s="36"/>
      <c r="E40" s="13"/>
      <c r="F40" s="9"/>
      <c r="G40" s="8"/>
      <c r="H40" s="11"/>
      <c r="I40" s="11"/>
      <c r="J40" s="11"/>
      <c r="K40" s="75"/>
      <c r="L40" s="75" t="str">
        <f t="shared" si="6"/>
        <v>My Group Name</v>
      </c>
      <c r="M40" s="79" t="str">
        <f t="shared" si="7"/>
        <v>john_ndoh@yahoo.com</v>
      </c>
      <c r="N40" s="75" t="str">
        <f t="shared" si="2"/>
        <v>UNDER REVIEW</v>
      </c>
      <c r="O40" s="75" t="str">
        <f t="shared" si="3"/>
        <v>UNDER REVIEW</v>
      </c>
      <c r="P40" s="76">
        <f t="shared" si="4"/>
        <v>51501</v>
      </c>
      <c r="Q40" s="87" t="str">
        <f>CONCATENATE(T40,IF(OR(T40="",U40=""),"",","),IF(AND(T40="",U40=""),$T$19,U40))</f>
        <v>Day and month of birth,Beneficiary</v>
      </c>
      <c r="R40" s="87" t="str">
        <f>R39</f>
        <v>NOT APPLICABLE</v>
      </c>
      <c r="S40" s="88">
        <f ca="1">$B$13</f>
        <v>45378</v>
      </c>
      <c r="T40" s="87" t="str">
        <f>IF(OR(D40="",E40=""),$T$20,"")</f>
        <v>Day and month of birth</v>
      </c>
      <c r="U40" s="87" t="str">
        <f>IF(H40="",$T$22,"")</f>
        <v>Beneficiary</v>
      </c>
    </row>
    <row r="41" spans="1:21" ht="30">
      <c r="A41" s="54">
        <f t="shared" si="5"/>
        <v>14</v>
      </c>
      <c r="B41" s="11"/>
      <c r="C41" s="11"/>
      <c r="D41" s="36"/>
      <c r="E41" s="13"/>
      <c r="F41" s="9"/>
      <c r="G41" s="8"/>
      <c r="H41" s="11"/>
      <c r="I41" s="11"/>
      <c r="J41" s="11"/>
      <c r="K41" s="75"/>
      <c r="L41" s="75" t="str">
        <f t="shared" si="6"/>
        <v>My Group Name</v>
      </c>
      <c r="M41" s="79" t="str">
        <f t="shared" si="7"/>
        <v>john_ndoh@yahoo.com</v>
      </c>
      <c r="N41" s="75" t="str">
        <f t="shared" si="2"/>
        <v>UNDER REVIEW</v>
      </c>
      <c r="O41" s="75" t="str">
        <f t="shared" si="3"/>
        <v>UNDER REVIEW</v>
      </c>
      <c r="P41" s="76">
        <f t="shared" si="4"/>
        <v>51501</v>
      </c>
      <c r="Q41" s="87" t="str">
        <f>CONCATENATE(T41,IF(OR(T41="",U41=""),"",","),IF(AND(T41="",U41=""),$T$19,U41))</f>
        <v>Day and month of birth,Beneficiary</v>
      </c>
      <c r="R41" s="87" t="str">
        <f>R40</f>
        <v>NOT APPLICABLE</v>
      </c>
      <c r="S41" s="88">
        <f ca="1">$B$13</f>
        <v>45378</v>
      </c>
      <c r="T41" s="87" t="str">
        <f>IF(OR(D41="",E41=""),$T$20,"")</f>
        <v>Day and month of birth</v>
      </c>
      <c r="U41" s="87" t="str">
        <f>IF(H41="",$T$22,"")</f>
        <v>Beneficiary</v>
      </c>
    </row>
    <row r="42" spans="1:21" ht="30">
      <c r="A42" s="54">
        <v>15</v>
      </c>
      <c r="B42" s="11"/>
      <c r="C42" s="11"/>
      <c r="D42" s="36"/>
      <c r="E42" s="13"/>
      <c r="F42" s="9"/>
      <c r="G42" s="8"/>
      <c r="H42" s="11"/>
      <c r="I42" s="11"/>
      <c r="J42" s="11"/>
      <c r="K42" s="75"/>
      <c r="L42" s="75" t="str">
        <f t="shared" si="6"/>
        <v>My Group Name</v>
      </c>
      <c r="M42" s="79" t="str">
        <f t="shared" si="7"/>
        <v>john_ndoh@yahoo.com</v>
      </c>
      <c r="N42" s="75" t="str">
        <f t="shared" si="2"/>
        <v>UNDER REVIEW</v>
      </c>
      <c r="O42" s="75" t="str">
        <f t="shared" si="3"/>
        <v>UNDER REVIEW</v>
      </c>
      <c r="P42" s="76">
        <f t="shared" si="4"/>
        <v>51501</v>
      </c>
      <c r="Q42" s="87" t="str">
        <f>CONCATENATE(T42,IF(OR(T42="",U42=""),"",","),IF(AND(T42="",U42=""),$T$19,U42))</f>
        <v>Day and month of birth,Beneficiary</v>
      </c>
      <c r="R42" s="87" t="str">
        <f>R41</f>
        <v>NOT APPLICABLE</v>
      </c>
      <c r="S42" s="88">
        <f ca="1">$B$13</f>
        <v>45378</v>
      </c>
      <c r="T42" s="87" t="str">
        <f>IF(OR(D42="",E42=""),$T$20,"")</f>
        <v>Day and month of birth</v>
      </c>
      <c r="U42" s="87" t="str">
        <f>IF(H42="",$T$22,"")</f>
        <v>Beneficiary</v>
      </c>
    </row>
    <row r="43" spans="1:21" ht="30">
      <c r="A43" s="54">
        <f t="shared" ref="A43:A127" si="8">A42+1</f>
        <v>16</v>
      </c>
      <c r="B43" s="11"/>
      <c r="C43" s="11"/>
      <c r="D43" s="36"/>
      <c r="E43" s="13"/>
      <c r="F43" s="9"/>
      <c r="G43" s="8"/>
      <c r="H43" s="11"/>
      <c r="I43" s="11"/>
      <c r="J43" s="11"/>
      <c r="K43" s="75"/>
      <c r="L43" s="75" t="str">
        <f t="shared" si="6"/>
        <v>My Group Name</v>
      </c>
      <c r="M43" s="79" t="str">
        <f t="shared" si="7"/>
        <v>john_ndoh@yahoo.com</v>
      </c>
      <c r="N43" s="75" t="str">
        <f t="shared" si="2"/>
        <v>UNDER REVIEW</v>
      </c>
      <c r="O43" s="75" t="str">
        <f t="shared" si="3"/>
        <v>UNDER REVIEW</v>
      </c>
      <c r="P43" s="76">
        <f t="shared" si="4"/>
        <v>51501</v>
      </c>
      <c r="Q43" s="87" t="str">
        <f>CONCATENATE(T43,IF(OR(T43="",U43=""),"",","),IF(AND(T43="",U43=""),$T$19,U43))</f>
        <v>Day and month of birth,Beneficiary</v>
      </c>
      <c r="R43" s="87" t="str">
        <f>R42</f>
        <v>NOT APPLICABLE</v>
      </c>
      <c r="S43" s="88">
        <f ca="1">$B$13</f>
        <v>45378</v>
      </c>
      <c r="T43" s="87" t="str">
        <f>IF(OR(D43="",E43=""),$T$20,"")</f>
        <v>Day and month of birth</v>
      </c>
      <c r="U43" s="87" t="str">
        <f>IF(H43="",$T$22,"")</f>
        <v>Beneficiary</v>
      </c>
    </row>
    <row r="44" spans="1:21" ht="30">
      <c r="A44" s="54">
        <f t="shared" si="8"/>
        <v>17</v>
      </c>
      <c r="B44" s="11"/>
      <c r="C44" s="11"/>
      <c r="D44" s="36"/>
      <c r="E44" s="13"/>
      <c r="F44" s="9"/>
      <c r="G44" s="8"/>
      <c r="H44" s="11"/>
      <c r="I44" s="11"/>
      <c r="J44" s="11"/>
      <c r="K44" s="75"/>
      <c r="L44" s="75" t="str">
        <f t="shared" si="6"/>
        <v>My Group Name</v>
      </c>
      <c r="M44" s="79" t="str">
        <f t="shared" si="7"/>
        <v>john_ndoh@yahoo.com</v>
      </c>
      <c r="N44" s="75" t="str">
        <f t="shared" si="2"/>
        <v>UNDER REVIEW</v>
      </c>
      <c r="O44" s="75" t="str">
        <f t="shared" si="3"/>
        <v>UNDER REVIEW</v>
      </c>
      <c r="P44" s="76">
        <f t="shared" si="4"/>
        <v>51501</v>
      </c>
      <c r="Q44" s="87" t="str">
        <f>CONCATENATE(T44,IF(OR(T44="",U44=""),"",","),IF(AND(T44="",U44=""),$T$19,U44))</f>
        <v>Day and month of birth,Beneficiary</v>
      </c>
      <c r="R44" s="87" t="str">
        <f>R43</f>
        <v>NOT APPLICABLE</v>
      </c>
      <c r="S44" s="88">
        <f ca="1">$B$13</f>
        <v>45378</v>
      </c>
      <c r="T44" s="87" t="str">
        <f>IF(OR(D44="",E44=""),$T$20,"")</f>
        <v>Day and month of birth</v>
      </c>
      <c r="U44" s="87" t="str">
        <f>IF(H44="",$T$22,"")</f>
        <v>Beneficiary</v>
      </c>
    </row>
    <row r="45" spans="1:21" ht="30">
      <c r="A45" s="54">
        <f t="shared" si="8"/>
        <v>18</v>
      </c>
      <c r="B45" s="11"/>
      <c r="C45" s="11"/>
      <c r="D45" s="36"/>
      <c r="E45" s="13"/>
      <c r="F45" s="9"/>
      <c r="G45" s="8"/>
      <c r="H45" s="11"/>
      <c r="I45" s="11"/>
      <c r="J45" s="11"/>
      <c r="K45" s="75"/>
      <c r="L45" s="75" t="str">
        <f t="shared" si="6"/>
        <v>My Group Name</v>
      </c>
      <c r="M45" s="79" t="str">
        <f t="shared" si="7"/>
        <v>john_ndoh@yahoo.com</v>
      </c>
      <c r="N45" s="75" t="str">
        <f t="shared" si="2"/>
        <v>UNDER REVIEW</v>
      </c>
      <c r="O45" s="75" t="str">
        <f t="shared" si="3"/>
        <v>UNDER REVIEW</v>
      </c>
      <c r="P45" s="76">
        <f t="shared" si="4"/>
        <v>51501</v>
      </c>
      <c r="Q45" s="87" t="str">
        <f>CONCATENATE(T45,IF(OR(T45="",U45=""),"",","),IF(AND(T45="",U45=""),$T$19,U45))</f>
        <v>Day and month of birth,Beneficiary</v>
      </c>
      <c r="R45" s="87" t="str">
        <f>R44</f>
        <v>NOT APPLICABLE</v>
      </c>
      <c r="S45" s="88">
        <f ca="1">$B$13</f>
        <v>45378</v>
      </c>
      <c r="T45" s="87" t="str">
        <f>IF(OR(D45="",E45=""),$T$20,"")</f>
        <v>Day and month of birth</v>
      </c>
      <c r="U45" s="87" t="str">
        <f>IF(H45="",$T$22,"")</f>
        <v>Beneficiary</v>
      </c>
    </row>
    <row r="46" spans="1:21" ht="30">
      <c r="A46" s="54">
        <f t="shared" si="8"/>
        <v>19</v>
      </c>
      <c r="B46" s="11"/>
      <c r="C46" s="11"/>
      <c r="D46" s="36"/>
      <c r="E46" s="13"/>
      <c r="F46" s="9"/>
      <c r="G46" s="8"/>
      <c r="H46" s="11"/>
      <c r="I46" s="11"/>
      <c r="J46" s="11"/>
      <c r="K46" s="75"/>
      <c r="L46" s="75" t="str">
        <f t="shared" si="6"/>
        <v>My Group Name</v>
      </c>
      <c r="M46" s="79" t="str">
        <f t="shared" si="7"/>
        <v>john_ndoh@yahoo.com</v>
      </c>
      <c r="N46" s="75" t="str">
        <f t="shared" si="2"/>
        <v>UNDER REVIEW</v>
      </c>
      <c r="O46" s="75" t="str">
        <f t="shared" si="3"/>
        <v>UNDER REVIEW</v>
      </c>
      <c r="P46" s="76">
        <f t="shared" si="4"/>
        <v>51501</v>
      </c>
      <c r="Q46" s="87" t="str">
        <f>CONCATENATE(T46,IF(OR(T46="",U46=""),"",","),IF(AND(T46="",U46=""),$T$19,U46))</f>
        <v>Day and month of birth,Beneficiary</v>
      </c>
      <c r="R46" s="87" t="s">
        <v>96</v>
      </c>
      <c r="S46" s="88">
        <f ca="1">$B$13</f>
        <v>45378</v>
      </c>
      <c r="T46" s="87" t="str">
        <f>IF(OR(D46="",E46=""),$T$20,"")</f>
        <v>Day and month of birth</v>
      </c>
      <c r="U46" s="87" t="str">
        <f>IF(H46="",$T$22,"")</f>
        <v>Beneficiary</v>
      </c>
    </row>
    <row r="47" spans="1:21" ht="30">
      <c r="A47" s="54">
        <f t="shared" si="8"/>
        <v>20</v>
      </c>
      <c r="B47" s="11"/>
      <c r="C47" s="11"/>
      <c r="D47" s="36"/>
      <c r="E47" s="13"/>
      <c r="F47" s="9"/>
      <c r="G47" s="8"/>
      <c r="H47" s="11"/>
      <c r="I47" s="11"/>
      <c r="J47" s="11"/>
      <c r="K47" s="75"/>
      <c r="L47" s="75" t="str">
        <f t="shared" si="6"/>
        <v>My Group Name</v>
      </c>
      <c r="M47" s="79" t="str">
        <f t="shared" si="7"/>
        <v>john_ndoh@yahoo.com</v>
      </c>
      <c r="N47" s="75" t="str">
        <f t="shared" si="2"/>
        <v>UNDER REVIEW</v>
      </c>
      <c r="O47" s="75" t="str">
        <f t="shared" si="3"/>
        <v>UNDER REVIEW</v>
      </c>
      <c r="P47" s="76">
        <f t="shared" si="4"/>
        <v>51501</v>
      </c>
      <c r="Q47" s="87" t="str">
        <f>CONCATENATE(T47,IF(OR(T47="",U47=""),"",","),IF(AND(T47="",U47=""),$T$19,U47))</f>
        <v>Day and month of birth,Beneficiary</v>
      </c>
      <c r="R47" s="87" t="str">
        <f>R46</f>
        <v>NOT APPLICABLE</v>
      </c>
      <c r="S47" s="88">
        <f ca="1">$B$13</f>
        <v>45378</v>
      </c>
      <c r="T47" s="87" t="str">
        <f>IF(OR(D47="",E47=""),$T$20,"")</f>
        <v>Day and month of birth</v>
      </c>
      <c r="U47" s="87" t="str">
        <f>IF(H47="",$T$22,"")</f>
        <v>Beneficiary</v>
      </c>
    </row>
    <row r="48" spans="1:21" ht="30">
      <c r="A48" s="54">
        <f t="shared" si="8"/>
        <v>21</v>
      </c>
      <c r="B48" s="11"/>
      <c r="C48" s="11"/>
      <c r="D48" s="36"/>
      <c r="E48" s="13"/>
      <c r="F48" s="9"/>
      <c r="G48" s="6"/>
      <c r="H48" s="11"/>
      <c r="I48" s="11"/>
      <c r="J48" s="11"/>
      <c r="K48" s="75"/>
      <c r="L48" s="75" t="str">
        <f t="shared" si="6"/>
        <v>My Group Name</v>
      </c>
      <c r="M48" s="79" t="str">
        <f t="shared" si="7"/>
        <v>john_ndoh@yahoo.com</v>
      </c>
      <c r="N48" s="75" t="str">
        <f t="shared" si="2"/>
        <v>UNDER REVIEW</v>
      </c>
      <c r="O48" s="75" t="str">
        <f t="shared" si="3"/>
        <v>UNDER REVIEW</v>
      </c>
      <c r="P48" s="76">
        <f t="shared" si="4"/>
        <v>51501</v>
      </c>
      <c r="Q48" s="87" t="str">
        <f>CONCATENATE(T48,IF(OR(T48="",U48=""),"",","),IF(AND(T48="",U48=""),$T$19,U48))</f>
        <v>Day and month of birth,Beneficiary</v>
      </c>
      <c r="R48" s="87" t="str">
        <f>R47</f>
        <v>NOT APPLICABLE</v>
      </c>
      <c r="S48" s="88">
        <f ca="1">$B$13</f>
        <v>45378</v>
      </c>
      <c r="T48" s="87" t="str">
        <f>IF(OR(D48="",E48=""),$T$20,"")</f>
        <v>Day and month of birth</v>
      </c>
      <c r="U48" s="87" t="str">
        <f>IF(H48="",$T$22,"")</f>
        <v>Beneficiary</v>
      </c>
    </row>
    <row r="49" spans="1:21" ht="30">
      <c r="A49" s="54">
        <f t="shared" si="8"/>
        <v>22</v>
      </c>
      <c r="B49" s="11"/>
      <c r="C49" s="11"/>
      <c r="D49" s="36"/>
      <c r="E49" s="13"/>
      <c r="F49" s="9"/>
      <c r="G49" s="6"/>
      <c r="H49" s="11"/>
      <c r="I49" s="11"/>
      <c r="J49" s="11"/>
      <c r="K49" s="75"/>
      <c r="L49" s="75" t="str">
        <f t="shared" si="6"/>
        <v>My Group Name</v>
      </c>
      <c r="M49" s="79" t="str">
        <f t="shared" si="7"/>
        <v>john_ndoh@yahoo.com</v>
      </c>
      <c r="N49" s="75" t="str">
        <f t="shared" si="2"/>
        <v>UNDER REVIEW</v>
      </c>
      <c r="O49" s="75" t="str">
        <f t="shared" si="3"/>
        <v>UNDER REVIEW</v>
      </c>
      <c r="P49" s="76">
        <f t="shared" si="4"/>
        <v>51501</v>
      </c>
      <c r="Q49" s="87" t="str">
        <f>CONCATENATE(T49,IF(OR(T49="",U49=""),"",","),IF(AND(T49="",U49=""),$T$19,U49))</f>
        <v>Day and month of birth,Beneficiary</v>
      </c>
      <c r="R49" s="87" t="str">
        <f>R48</f>
        <v>NOT APPLICABLE</v>
      </c>
      <c r="S49" s="88">
        <f ca="1">$B$13</f>
        <v>45378</v>
      </c>
      <c r="T49" s="87" t="str">
        <f>IF(OR(D49="",E49=""),$T$20,"")</f>
        <v>Day and month of birth</v>
      </c>
      <c r="U49" s="87" t="str">
        <f>IF(H49="",$T$22,"")</f>
        <v>Beneficiary</v>
      </c>
    </row>
    <row r="50" spans="1:21" ht="30">
      <c r="A50" s="54">
        <f t="shared" si="8"/>
        <v>23</v>
      </c>
      <c r="B50" s="11"/>
      <c r="C50" s="11"/>
      <c r="D50" s="36"/>
      <c r="E50" s="13"/>
      <c r="F50" s="9"/>
      <c r="G50" s="6"/>
      <c r="H50" s="11"/>
      <c r="I50" s="11"/>
      <c r="J50" s="11"/>
      <c r="K50" s="75"/>
      <c r="L50" s="75" t="str">
        <f t="shared" si="6"/>
        <v>My Group Name</v>
      </c>
      <c r="M50" s="79" t="str">
        <f t="shared" si="7"/>
        <v>john_ndoh@yahoo.com</v>
      </c>
      <c r="N50" s="75" t="str">
        <f t="shared" si="2"/>
        <v>UNDER REVIEW</v>
      </c>
      <c r="O50" s="75" t="str">
        <f t="shared" si="3"/>
        <v>UNDER REVIEW</v>
      </c>
      <c r="P50" s="76">
        <f t="shared" si="4"/>
        <v>51501</v>
      </c>
      <c r="Q50" s="87" t="str">
        <f>CONCATENATE(T50,IF(OR(T50="",U50=""),"",","),IF(AND(T50="",U50=""),$T$19,U50))</f>
        <v>Day and month of birth,Beneficiary</v>
      </c>
      <c r="R50" s="87" t="str">
        <f>R49</f>
        <v>NOT APPLICABLE</v>
      </c>
      <c r="S50" s="88">
        <f ca="1">$B$13</f>
        <v>45378</v>
      </c>
      <c r="T50" s="87" t="str">
        <f>IF(OR(D50="",E50=""),$T$20,"")</f>
        <v>Day and month of birth</v>
      </c>
      <c r="U50" s="87" t="str">
        <f>IF(H50="",$T$22,"")</f>
        <v>Beneficiary</v>
      </c>
    </row>
    <row r="51" spans="1:21" ht="30">
      <c r="A51" s="54">
        <f t="shared" si="8"/>
        <v>24</v>
      </c>
      <c r="B51" s="11"/>
      <c r="C51" s="11"/>
      <c r="D51" s="36"/>
      <c r="E51" s="13"/>
      <c r="F51" s="9"/>
      <c r="G51" s="6"/>
      <c r="H51" s="11"/>
      <c r="I51" s="11"/>
      <c r="J51" s="11"/>
      <c r="K51" s="75"/>
      <c r="L51" s="75" t="str">
        <f t="shared" si="6"/>
        <v>My Group Name</v>
      </c>
      <c r="M51" s="79" t="str">
        <f t="shared" si="7"/>
        <v>john_ndoh@yahoo.com</v>
      </c>
      <c r="N51" s="75" t="str">
        <f t="shared" si="2"/>
        <v>UNDER REVIEW</v>
      </c>
      <c r="O51" s="75" t="str">
        <f t="shared" si="3"/>
        <v>UNDER REVIEW</v>
      </c>
      <c r="P51" s="76">
        <f t="shared" si="4"/>
        <v>51501</v>
      </c>
      <c r="Q51" s="87" t="str">
        <f>CONCATENATE(T51,IF(OR(T51="",U51=""),"",","),IF(AND(T51="",U51=""),$T$19,U51))</f>
        <v>Day and month of birth,Beneficiary</v>
      </c>
      <c r="R51" s="87" t="str">
        <f>R50</f>
        <v>NOT APPLICABLE</v>
      </c>
      <c r="S51" s="88">
        <f ca="1">$B$13</f>
        <v>45378</v>
      </c>
      <c r="T51" s="87" t="str">
        <f>IF(OR(D51="",E51=""),$T$20,"")</f>
        <v>Day and month of birth</v>
      </c>
      <c r="U51" s="87" t="str">
        <f>IF(H51="",$T$22,"")</f>
        <v>Beneficiary</v>
      </c>
    </row>
    <row r="52" spans="1:21" ht="30">
      <c r="A52" s="54">
        <f t="shared" si="8"/>
        <v>25</v>
      </c>
      <c r="B52" s="11"/>
      <c r="C52" s="11"/>
      <c r="D52" s="36"/>
      <c r="E52" s="13"/>
      <c r="F52" s="9"/>
      <c r="G52" s="6"/>
      <c r="H52" s="11"/>
      <c r="I52" s="11"/>
      <c r="J52" s="11"/>
      <c r="K52" s="75"/>
      <c r="L52" s="75" t="str">
        <f t="shared" si="6"/>
        <v>My Group Name</v>
      </c>
      <c r="M52" s="79" t="str">
        <f t="shared" si="7"/>
        <v>john_ndoh@yahoo.com</v>
      </c>
      <c r="N52" s="75" t="str">
        <f t="shared" si="2"/>
        <v>UNDER REVIEW</v>
      </c>
      <c r="O52" s="75" t="str">
        <f t="shared" si="3"/>
        <v>UNDER REVIEW</v>
      </c>
      <c r="P52" s="76">
        <f t="shared" si="4"/>
        <v>51501</v>
      </c>
      <c r="Q52" s="87" t="str">
        <f>CONCATENATE(T52,IF(OR(T52="",U52=""),"",","),IF(AND(T52="",U52=""),$T$19,U52))</f>
        <v>Day and month of birth,Beneficiary</v>
      </c>
      <c r="R52" s="87" t="str">
        <f>R51</f>
        <v>NOT APPLICABLE</v>
      </c>
      <c r="S52" s="88">
        <f ca="1">$B$13</f>
        <v>45378</v>
      </c>
      <c r="T52" s="87" t="str">
        <f>IF(OR(D52="",E52=""),$T$20,"")</f>
        <v>Day and month of birth</v>
      </c>
      <c r="U52" s="87" t="str">
        <f>IF(H52="",$T$22,"")</f>
        <v>Beneficiary</v>
      </c>
    </row>
    <row r="53" spans="1:21" ht="30">
      <c r="A53" s="54">
        <f t="shared" si="8"/>
        <v>26</v>
      </c>
      <c r="B53" s="11"/>
      <c r="C53" s="11"/>
      <c r="D53" s="36"/>
      <c r="E53" s="13"/>
      <c r="F53" s="9"/>
      <c r="G53" s="6"/>
      <c r="H53" s="11"/>
      <c r="I53" s="11"/>
      <c r="J53" s="11"/>
      <c r="K53" s="75"/>
      <c r="L53" s="75" t="str">
        <f t="shared" si="6"/>
        <v>My Group Name</v>
      </c>
      <c r="M53" s="79" t="str">
        <f t="shared" si="7"/>
        <v>john_ndoh@yahoo.com</v>
      </c>
      <c r="N53" s="75" t="str">
        <f t="shared" si="2"/>
        <v>UNDER REVIEW</v>
      </c>
      <c r="O53" s="75" t="str">
        <f t="shared" si="3"/>
        <v>UNDER REVIEW</v>
      </c>
      <c r="P53" s="76">
        <f t="shared" si="4"/>
        <v>51501</v>
      </c>
      <c r="Q53" s="87" t="str">
        <f>CONCATENATE(T53,IF(OR(T53="",U53=""),"",","),IF(AND(T53="",U53=""),$T$19,U53))</f>
        <v>Day and month of birth,Beneficiary</v>
      </c>
      <c r="R53" s="87" t="str">
        <f>R52</f>
        <v>NOT APPLICABLE</v>
      </c>
      <c r="S53" s="88">
        <f ca="1">$B$13</f>
        <v>45378</v>
      </c>
      <c r="T53" s="87" t="str">
        <f>IF(OR(D53="",E53=""),$T$20,"")</f>
        <v>Day and month of birth</v>
      </c>
      <c r="U53" s="87" t="str">
        <f>IF(H53="",$T$22,"")</f>
        <v>Beneficiary</v>
      </c>
    </row>
    <row r="54" spans="1:21" ht="30">
      <c r="A54" s="54">
        <f t="shared" si="8"/>
        <v>27</v>
      </c>
      <c r="B54" s="11"/>
      <c r="C54" s="11"/>
      <c r="D54" s="36"/>
      <c r="E54" s="13"/>
      <c r="F54" s="9"/>
      <c r="G54" s="6"/>
      <c r="H54" s="11"/>
      <c r="I54" s="11"/>
      <c r="J54" s="11"/>
      <c r="K54" s="75"/>
      <c r="L54" s="75" t="str">
        <f t="shared" si="6"/>
        <v>My Group Name</v>
      </c>
      <c r="M54" s="79" t="str">
        <f t="shared" si="7"/>
        <v>john_ndoh@yahoo.com</v>
      </c>
      <c r="N54" s="75" t="str">
        <f t="shared" si="2"/>
        <v>UNDER REVIEW</v>
      </c>
      <c r="O54" s="75" t="str">
        <f t="shared" si="3"/>
        <v>UNDER REVIEW</v>
      </c>
      <c r="P54" s="76">
        <f t="shared" si="4"/>
        <v>51501</v>
      </c>
      <c r="Q54" s="87" t="str">
        <f>CONCATENATE(T54,IF(OR(T54="",U54=""),"",","),IF(AND(T54="",U54=""),$T$19,U54))</f>
        <v>Day and month of birth,Beneficiary</v>
      </c>
      <c r="R54" s="87" t="str">
        <f>R53</f>
        <v>NOT APPLICABLE</v>
      </c>
      <c r="S54" s="88">
        <f ca="1">$B$13</f>
        <v>45378</v>
      </c>
      <c r="T54" s="87" t="str">
        <f>IF(OR(D54="",E54=""),$T$20,"")</f>
        <v>Day and month of birth</v>
      </c>
      <c r="U54" s="87" t="str">
        <f>IF(H54="",$T$22,"")</f>
        <v>Beneficiary</v>
      </c>
    </row>
    <row r="55" spans="1:21" ht="30">
      <c r="A55" s="54">
        <f t="shared" si="8"/>
        <v>28</v>
      </c>
      <c r="B55" s="11"/>
      <c r="C55" s="11"/>
      <c r="D55" s="36"/>
      <c r="E55" s="13"/>
      <c r="F55" s="9"/>
      <c r="G55" s="6"/>
      <c r="H55" s="11"/>
      <c r="I55" s="11"/>
      <c r="J55" s="11"/>
      <c r="K55" s="75"/>
      <c r="L55" s="75" t="str">
        <f t="shared" si="6"/>
        <v>My Group Name</v>
      </c>
      <c r="M55" s="79" t="str">
        <f t="shared" si="7"/>
        <v>john_ndoh@yahoo.com</v>
      </c>
      <c r="N55" s="75" t="str">
        <f t="shared" si="2"/>
        <v>UNDER REVIEW</v>
      </c>
      <c r="O55" s="75" t="str">
        <f t="shared" si="3"/>
        <v>UNDER REVIEW</v>
      </c>
      <c r="P55" s="76">
        <f t="shared" si="4"/>
        <v>51501</v>
      </c>
      <c r="Q55" s="87" t="str">
        <f>CONCATENATE(T55,IF(OR(T55="",U55=""),"",","),IF(AND(T55="",U55=""),$T$19,U55))</f>
        <v>Day and month of birth,Beneficiary</v>
      </c>
      <c r="R55" s="87" t="s">
        <v>96</v>
      </c>
      <c r="S55" s="88">
        <f ca="1">$B$13</f>
        <v>45378</v>
      </c>
      <c r="T55" s="87" t="str">
        <f>IF(OR(D55="",E55=""),$T$20,"")</f>
        <v>Day and month of birth</v>
      </c>
      <c r="U55" s="87" t="str">
        <f>IF(H55="",$T$22,"")</f>
        <v>Beneficiary</v>
      </c>
    </row>
    <row r="56" spans="1:21" ht="30">
      <c r="A56" s="54">
        <f t="shared" si="8"/>
        <v>29</v>
      </c>
      <c r="B56" s="11"/>
      <c r="C56" s="11"/>
      <c r="D56" s="36"/>
      <c r="E56" s="13"/>
      <c r="F56" s="9"/>
      <c r="G56" s="6"/>
      <c r="H56" s="11"/>
      <c r="I56" s="11"/>
      <c r="J56" s="11"/>
      <c r="K56" s="75"/>
      <c r="L56" s="75" t="str">
        <f t="shared" si="6"/>
        <v>My Group Name</v>
      </c>
      <c r="M56" s="79" t="str">
        <f t="shared" si="7"/>
        <v>john_ndoh@yahoo.com</v>
      </c>
      <c r="N56" s="75" t="str">
        <f t="shared" si="2"/>
        <v>UNDER REVIEW</v>
      </c>
      <c r="O56" s="75" t="str">
        <f t="shared" si="3"/>
        <v>UNDER REVIEW</v>
      </c>
      <c r="P56" s="76">
        <f t="shared" si="4"/>
        <v>51501</v>
      </c>
      <c r="Q56" s="87" t="str">
        <f>CONCATENATE(T56,IF(OR(T56="",U56=""),"",","),IF(AND(T56="",U56=""),$T$19,U56))</f>
        <v>Day and month of birth,Beneficiary</v>
      </c>
      <c r="R56" s="87" t="str">
        <f>R55</f>
        <v>NOT APPLICABLE</v>
      </c>
      <c r="S56" s="88">
        <f ca="1">$B$13</f>
        <v>45378</v>
      </c>
      <c r="T56" s="87" t="str">
        <f>IF(OR(D56="",E56=""),$T$20,"")</f>
        <v>Day and month of birth</v>
      </c>
      <c r="U56" s="87" t="str">
        <f>IF(H56="",$T$22,"")</f>
        <v>Beneficiary</v>
      </c>
    </row>
    <row r="57" spans="1:21" ht="30">
      <c r="A57" s="54">
        <f t="shared" si="8"/>
        <v>30</v>
      </c>
      <c r="B57" s="11"/>
      <c r="C57" s="11"/>
      <c r="D57" s="36"/>
      <c r="E57" s="13"/>
      <c r="F57" s="9"/>
      <c r="G57" s="6"/>
      <c r="H57" s="11"/>
      <c r="I57" s="11"/>
      <c r="J57" s="11"/>
      <c r="K57" s="75"/>
      <c r="L57" s="75" t="str">
        <f t="shared" si="6"/>
        <v>My Group Name</v>
      </c>
      <c r="M57" s="79" t="str">
        <f t="shared" si="7"/>
        <v>john_ndoh@yahoo.com</v>
      </c>
      <c r="N57" s="75" t="str">
        <f t="shared" si="2"/>
        <v>UNDER REVIEW</v>
      </c>
      <c r="O57" s="75" t="str">
        <f t="shared" si="3"/>
        <v>UNDER REVIEW</v>
      </c>
      <c r="P57" s="76">
        <f t="shared" si="4"/>
        <v>51501</v>
      </c>
      <c r="Q57" s="87" t="str">
        <f>CONCATENATE(T57,IF(OR(T57="",U57=""),"",","),IF(AND(T57="",U57=""),$T$19,U57))</f>
        <v>Day and month of birth,Beneficiary</v>
      </c>
      <c r="R57" s="87" t="str">
        <f>R56</f>
        <v>NOT APPLICABLE</v>
      </c>
      <c r="S57" s="88">
        <f ca="1">$B$13</f>
        <v>45378</v>
      </c>
      <c r="T57" s="87" t="str">
        <f>IF(OR(D57="",E57=""),$T$20,"")</f>
        <v>Day and month of birth</v>
      </c>
      <c r="U57" s="87" t="str">
        <f>IF(H57="",$T$22,"")</f>
        <v>Beneficiary</v>
      </c>
    </row>
    <row r="58" spans="1:21" ht="30">
      <c r="A58" s="54">
        <f t="shared" si="8"/>
        <v>31</v>
      </c>
      <c r="B58" s="11"/>
      <c r="C58" s="11"/>
      <c r="D58" s="36"/>
      <c r="E58" s="13"/>
      <c r="F58" s="9"/>
      <c r="G58" s="6"/>
      <c r="H58" s="11"/>
      <c r="I58" s="11"/>
      <c r="J58" s="11"/>
      <c r="K58" s="75"/>
      <c r="L58" s="75" t="str">
        <f t="shared" si="6"/>
        <v>My Group Name</v>
      </c>
      <c r="M58" s="79" t="str">
        <f t="shared" si="7"/>
        <v>john_ndoh@yahoo.com</v>
      </c>
      <c r="N58" s="75" t="str">
        <f t="shared" si="2"/>
        <v>UNDER REVIEW</v>
      </c>
      <c r="O58" s="75" t="str">
        <f t="shared" si="3"/>
        <v>UNDER REVIEW</v>
      </c>
      <c r="P58" s="76">
        <f t="shared" si="4"/>
        <v>51501</v>
      </c>
      <c r="Q58" s="87" t="str">
        <f>CONCATENATE(T58,IF(OR(T58="",U58=""),"",","),IF(AND(T58="",U58=""),$T$19,U58))</f>
        <v>Day and month of birth,Beneficiary</v>
      </c>
      <c r="R58" s="87" t="str">
        <f>R57</f>
        <v>NOT APPLICABLE</v>
      </c>
      <c r="S58" s="88">
        <f ca="1">$B$13</f>
        <v>45378</v>
      </c>
      <c r="T58" s="87" t="str">
        <f>IF(OR(D58="",E58=""),$T$20,"")</f>
        <v>Day and month of birth</v>
      </c>
      <c r="U58" s="87" t="str">
        <f>IF(H58="",$T$22,"")</f>
        <v>Beneficiary</v>
      </c>
    </row>
    <row r="59" spans="1:21" ht="30">
      <c r="A59" s="54">
        <f t="shared" si="8"/>
        <v>32</v>
      </c>
      <c r="B59" s="11"/>
      <c r="C59" s="11"/>
      <c r="D59" s="36"/>
      <c r="E59" s="13"/>
      <c r="F59" s="9"/>
      <c r="G59" s="6"/>
      <c r="H59" s="11"/>
      <c r="I59" s="11"/>
      <c r="J59" s="11"/>
      <c r="K59" s="75"/>
      <c r="L59" s="75" t="str">
        <f t="shared" si="6"/>
        <v>My Group Name</v>
      </c>
      <c r="M59" s="79" t="str">
        <f t="shared" si="7"/>
        <v>john_ndoh@yahoo.com</v>
      </c>
      <c r="N59" s="75" t="str">
        <f t="shared" si="2"/>
        <v>UNDER REVIEW</v>
      </c>
      <c r="O59" s="75" t="str">
        <f t="shared" si="3"/>
        <v>UNDER REVIEW</v>
      </c>
      <c r="P59" s="76">
        <f t="shared" si="4"/>
        <v>51501</v>
      </c>
      <c r="Q59" s="87" t="str">
        <f>CONCATENATE(T59,IF(OR(T59="",U59=""),"",","),IF(AND(T59="",U59=""),$T$19,U59))</f>
        <v>Day and month of birth,Beneficiary</v>
      </c>
      <c r="R59" s="87" t="str">
        <f>R58</f>
        <v>NOT APPLICABLE</v>
      </c>
      <c r="S59" s="88">
        <f ca="1">$B$13</f>
        <v>45378</v>
      </c>
      <c r="T59" s="87" t="str">
        <f>IF(OR(D59="",E59=""),$T$20,"")</f>
        <v>Day and month of birth</v>
      </c>
      <c r="U59" s="87" t="str">
        <f>IF(H59="",$T$22,"")</f>
        <v>Beneficiary</v>
      </c>
    </row>
    <row r="60" spans="1:21" ht="30">
      <c r="A60" s="54">
        <f t="shared" si="8"/>
        <v>33</v>
      </c>
      <c r="B60" s="11"/>
      <c r="C60" s="11"/>
      <c r="D60" s="36"/>
      <c r="E60" s="13"/>
      <c r="F60" s="9"/>
      <c r="G60" s="6"/>
      <c r="H60" s="11"/>
      <c r="I60" s="11"/>
      <c r="J60" s="11"/>
      <c r="K60" s="75"/>
      <c r="L60" s="75" t="str">
        <f t="shared" si="6"/>
        <v>My Group Name</v>
      </c>
      <c r="M60" s="79" t="str">
        <f t="shared" si="7"/>
        <v>john_ndoh@yahoo.com</v>
      </c>
      <c r="N60" s="75" t="str">
        <f t="shared" ref="N60:N91" si="9">$D$14</f>
        <v>UNDER REVIEW</v>
      </c>
      <c r="O60" s="75" t="str">
        <f t="shared" ref="O60:O91" si="10">$G$14</f>
        <v>UNDER REVIEW</v>
      </c>
      <c r="P60" s="76">
        <f t="shared" ref="P60:P91" si="11">$G$13</f>
        <v>51501</v>
      </c>
      <c r="Q60" s="87" t="str">
        <f>CONCATENATE(T60,IF(OR(T60="",U60=""),"",","),IF(AND(T60="",U60=""),$T$19,U60))</f>
        <v>Day and month of birth,Beneficiary</v>
      </c>
      <c r="R60" s="87" t="str">
        <f>R59</f>
        <v>NOT APPLICABLE</v>
      </c>
      <c r="S60" s="88">
        <f ca="1">$B$13</f>
        <v>45378</v>
      </c>
      <c r="T60" s="87" t="str">
        <f>IF(OR(D60="",E60=""),$T$20,"")</f>
        <v>Day and month of birth</v>
      </c>
      <c r="U60" s="87" t="str">
        <f>IF(H60="",$T$22,"")</f>
        <v>Beneficiary</v>
      </c>
    </row>
    <row r="61" spans="1:21" ht="30">
      <c r="A61" s="54">
        <f t="shared" si="8"/>
        <v>34</v>
      </c>
      <c r="B61" s="11"/>
      <c r="C61" s="11"/>
      <c r="D61" s="36"/>
      <c r="E61" s="13"/>
      <c r="F61" s="9"/>
      <c r="G61" s="6"/>
      <c r="H61" s="11"/>
      <c r="I61" s="11"/>
      <c r="J61" s="11"/>
      <c r="K61" s="75"/>
      <c r="L61" s="75" t="str">
        <f t="shared" ref="L61:L92" si="12">L60</f>
        <v>My Group Name</v>
      </c>
      <c r="M61" s="79" t="str">
        <f t="shared" ref="M61:M92" si="13">M60</f>
        <v>john_ndoh@yahoo.com</v>
      </c>
      <c r="N61" s="75" t="str">
        <f t="shared" si="9"/>
        <v>UNDER REVIEW</v>
      </c>
      <c r="O61" s="75" t="str">
        <f t="shared" si="10"/>
        <v>UNDER REVIEW</v>
      </c>
      <c r="P61" s="76">
        <f t="shared" si="11"/>
        <v>51501</v>
      </c>
      <c r="Q61" s="87" t="str">
        <f>CONCATENATE(T61,IF(OR(T61="",U61=""),"",","),IF(AND(T61="",U61=""),$T$19,U61))</f>
        <v>Day and month of birth,Beneficiary</v>
      </c>
      <c r="R61" s="87" t="str">
        <f>R60</f>
        <v>NOT APPLICABLE</v>
      </c>
      <c r="S61" s="88">
        <f ca="1">$B$13</f>
        <v>45378</v>
      </c>
      <c r="T61" s="87" t="str">
        <f>IF(OR(D61="",E61=""),$T$20,"")</f>
        <v>Day and month of birth</v>
      </c>
      <c r="U61" s="87" t="str">
        <f>IF(H61="",$T$22,"")</f>
        <v>Beneficiary</v>
      </c>
    </row>
    <row r="62" spans="1:21" ht="30">
      <c r="A62" s="54">
        <f t="shared" si="8"/>
        <v>35</v>
      </c>
      <c r="B62" s="11"/>
      <c r="C62" s="11"/>
      <c r="D62" s="36"/>
      <c r="E62" s="13"/>
      <c r="F62" s="9"/>
      <c r="G62" s="6"/>
      <c r="H62" s="11"/>
      <c r="I62" s="11"/>
      <c r="J62" s="11"/>
      <c r="K62" s="75"/>
      <c r="L62" s="75" t="str">
        <f t="shared" si="12"/>
        <v>My Group Name</v>
      </c>
      <c r="M62" s="79" t="str">
        <f t="shared" si="13"/>
        <v>john_ndoh@yahoo.com</v>
      </c>
      <c r="N62" s="75" t="str">
        <f t="shared" si="9"/>
        <v>UNDER REVIEW</v>
      </c>
      <c r="O62" s="75" t="str">
        <f t="shared" si="10"/>
        <v>UNDER REVIEW</v>
      </c>
      <c r="P62" s="76">
        <f t="shared" si="11"/>
        <v>51501</v>
      </c>
      <c r="Q62" s="87" t="str">
        <f>CONCATENATE(T62,IF(OR(T62="",U62=""),"",","),IF(AND(T62="",U62=""),$T$19,U62))</f>
        <v>Day and month of birth,Beneficiary</v>
      </c>
      <c r="R62" s="87" t="str">
        <f>R61</f>
        <v>NOT APPLICABLE</v>
      </c>
      <c r="S62" s="88">
        <f ca="1">$B$13</f>
        <v>45378</v>
      </c>
      <c r="T62" s="87" t="str">
        <f>IF(OR(D62="",E62=""),$T$20,"")</f>
        <v>Day and month of birth</v>
      </c>
      <c r="U62" s="87" t="str">
        <f>IF(H62="",$T$22,"")</f>
        <v>Beneficiary</v>
      </c>
    </row>
    <row r="63" spans="1:21" ht="30">
      <c r="A63" s="54">
        <f t="shared" si="8"/>
        <v>36</v>
      </c>
      <c r="B63" s="11"/>
      <c r="C63" s="11"/>
      <c r="D63" s="36"/>
      <c r="E63" s="13"/>
      <c r="F63" s="9"/>
      <c r="G63" s="6"/>
      <c r="H63" s="11"/>
      <c r="I63" s="11"/>
      <c r="J63" s="11"/>
      <c r="K63" s="75"/>
      <c r="L63" s="75" t="str">
        <f t="shared" si="12"/>
        <v>My Group Name</v>
      </c>
      <c r="M63" s="79" t="str">
        <f t="shared" si="13"/>
        <v>john_ndoh@yahoo.com</v>
      </c>
      <c r="N63" s="75" t="str">
        <f t="shared" si="9"/>
        <v>UNDER REVIEW</v>
      </c>
      <c r="O63" s="75" t="str">
        <f t="shared" si="10"/>
        <v>UNDER REVIEW</v>
      </c>
      <c r="P63" s="76">
        <f t="shared" si="11"/>
        <v>51501</v>
      </c>
      <c r="Q63" s="87" t="str">
        <f>CONCATENATE(T63,IF(OR(T63="",U63=""),"",","),IF(AND(T63="",U63=""),$T$19,U63))</f>
        <v>Day and month of birth,Beneficiary</v>
      </c>
      <c r="R63" s="87" t="str">
        <f>R62</f>
        <v>NOT APPLICABLE</v>
      </c>
      <c r="S63" s="88">
        <f ca="1">$B$13</f>
        <v>45378</v>
      </c>
      <c r="T63" s="87" t="str">
        <f>IF(OR(D63="",E63=""),$T$20,"")</f>
        <v>Day and month of birth</v>
      </c>
      <c r="U63" s="87" t="str">
        <f>IF(H63="",$T$22,"")</f>
        <v>Beneficiary</v>
      </c>
    </row>
    <row r="64" spans="1:21" ht="30">
      <c r="A64" s="54">
        <f t="shared" si="8"/>
        <v>37</v>
      </c>
      <c r="B64" s="11"/>
      <c r="C64" s="11"/>
      <c r="D64" s="36"/>
      <c r="E64" s="13"/>
      <c r="F64" s="9"/>
      <c r="G64" s="6"/>
      <c r="H64" s="11"/>
      <c r="I64" s="11"/>
      <c r="J64" s="11"/>
      <c r="K64" s="75"/>
      <c r="L64" s="75" t="str">
        <f t="shared" si="12"/>
        <v>My Group Name</v>
      </c>
      <c r="M64" s="79" t="str">
        <f t="shared" si="13"/>
        <v>john_ndoh@yahoo.com</v>
      </c>
      <c r="N64" s="75" t="str">
        <f t="shared" si="9"/>
        <v>UNDER REVIEW</v>
      </c>
      <c r="O64" s="75" t="str">
        <f t="shared" si="10"/>
        <v>UNDER REVIEW</v>
      </c>
      <c r="P64" s="76">
        <f t="shared" si="11"/>
        <v>51501</v>
      </c>
      <c r="Q64" s="87" t="str">
        <f>CONCATENATE(T64,IF(OR(T64="",U64=""),"",","),IF(AND(T64="",U64=""),$T$19,U64))</f>
        <v>Day and month of birth,Beneficiary</v>
      </c>
      <c r="R64" s="87" t="s">
        <v>96</v>
      </c>
      <c r="S64" s="88">
        <f ca="1">$B$13</f>
        <v>45378</v>
      </c>
      <c r="T64" s="87" t="str">
        <f>IF(OR(D64="",E64=""),$T$20,"")</f>
        <v>Day and month of birth</v>
      </c>
      <c r="U64" s="87" t="str">
        <f>IF(H64="",$T$22,"")</f>
        <v>Beneficiary</v>
      </c>
    </row>
    <row r="65" spans="1:21" ht="30">
      <c r="A65" s="54">
        <f t="shared" si="8"/>
        <v>38</v>
      </c>
      <c r="B65" s="11"/>
      <c r="C65" s="11"/>
      <c r="D65" s="36"/>
      <c r="E65" s="13"/>
      <c r="F65" s="9"/>
      <c r="G65" s="6"/>
      <c r="H65" s="11"/>
      <c r="I65" s="11"/>
      <c r="J65" s="11"/>
      <c r="K65" s="75"/>
      <c r="L65" s="75" t="str">
        <f t="shared" si="12"/>
        <v>My Group Name</v>
      </c>
      <c r="M65" s="79" t="str">
        <f t="shared" si="13"/>
        <v>john_ndoh@yahoo.com</v>
      </c>
      <c r="N65" s="75" t="str">
        <f t="shared" si="9"/>
        <v>UNDER REVIEW</v>
      </c>
      <c r="O65" s="75" t="str">
        <f t="shared" si="10"/>
        <v>UNDER REVIEW</v>
      </c>
      <c r="P65" s="76">
        <f t="shared" si="11"/>
        <v>51501</v>
      </c>
      <c r="Q65" s="87" t="str">
        <f>CONCATENATE(T65,IF(OR(T65="",U65=""),"",","),IF(AND(T65="",U65=""),$T$19,U65))</f>
        <v>Day and month of birth,Beneficiary</v>
      </c>
      <c r="R65" s="87" t="str">
        <f>R64</f>
        <v>NOT APPLICABLE</v>
      </c>
      <c r="S65" s="88">
        <f ca="1">$B$13</f>
        <v>45378</v>
      </c>
      <c r="T65" s="87" t="str">
        <f>IF(OR(D65="",E65=""),$T$20,"")</f>
        <v>Day and month of birth</v>
      </c>
      <c r="U65" s="87" t="str">
        <f>IF(H65="",$T$22,"")</f>
        <v>Beneficiary</v>
      </c>
    </row>
    <row r="66" spans="1:21" ht="30">
      <c r="A66" s="54">
        <f t="shared" si="8"/>
        <v>39</v>
      </c>
      <c r="B66" s="11"/>
      <c r="C66" s="11"/>
      <c r="D66" s="36"/>
      <c r="E66" s="13"/>
      <c r="F66" s="9"/>
      <c r="G66" s="6"/>
      <c r="H66" s="11"/>
      <c r="I66" s="11"/>
      <c r="J66" s="11"/>
      <c r="K66" s="75"/>
      <c r="L66" s="75" t="str">
        <f t="shared" si="12"/>
        <v>My Group Name</v>
      </c>
      <c r="M66" s="79" t="str">
        <f t="shared" si="13"/>
        <v>john_ndoh@yahoo.com</v>
      </c>
      <c r="N66" s="75" t="str">
        <f t="shared" si="9"/>
        <v>UNDER REVIEW</v>
      </c>
      <c r="O66" s="75" t="str">
        <f t="shared" si="10"/>
        <v>UNDER REVIEW</v>
      </c>
      <c r="P66" s="76">
        <f t="shared" si="11"/>
        <v>51501</v>
      </c>
      <c r="Q66" s="87" t="str">
        <f>CONCATENATE(T66,IF(OR(T66="",U66=""),"",","),IF(AND(T66="",U66=""),$T$19,U66))</f>
        <v>Day and month of birth,Beneficiary</v>
      </c>
      <c r="R66" s="87" t="str">
        <f>R65</f>
        <v>NOT APPLICABLE</v>
      </c>
      <c r="S66" s="88">
        <f ca="1">$B$13</f>
        <v>45378</v>
      </c>
      <c r="T66" s="87" t="str">
        <f>IF(OR(D66="",E66=""),$T$20,"")</f>
        <v>Day and month of birth</v>
      </c>
      <c r="U66" s="87" t="str">
        <f>IF(H66="",$T$22,"")</f>
        <v>Beneficiary</v>
      </c>
    </row>
    <row r="67" spans="1:21" ht="30">
      <c r="A67" s="54">
        <f t="shared" si="8"/>
        <v>40</v>
      </c>
      <c r="B67" s="11"/>
      <c r="C67" s="11"/>
      <c r="D67" s="36"/>
      <c r="E67" s="13"/>
      <c r="F67" s="9"/>
      <c r="G67" s="6"/>
      <c r="H67" s="11"/>
      <c r="I67" s="11"/>
      <c r="J67" s="11"/>
      <c r="K67" s="75"/>
      <c r="L67" s="75" t="str">
        <f t="shared" si="12"/>
        <v>My Group Name</v>
      </c>
      <c r="M67" s="79" t="str">
        <f t="shared" si="13"/>
        <v>john_ndoh@yahoo.com</v>
      </c>
      <c r="N67" s="75" t="str">
        <f t="shared" si="9"/>
        <v>UNDER REVIEW</v>
      </c>
      <c r="O67" s="75" t="str">
        <f t="shared" si="10"/>
        <v>UNDER REVIEW</v>
      </c>
      <c r="P67" s="76">
        <f t="shared" si="11"/>
        <v>51501</v>
      </c>
      <c r="Q67" s="87" t="str">
        <f>CONCATENATE(T67,IF(OR(T67="",U67=""),"",","),IF(AND(T67="",U67=""),$T$19,U67))</f>
        <v>Day and month of birth,Beneficiary</v>
      </c>
      <c r="R67" s="87" t="str">
        <f>R66</f>
        <v>NOT APPLICABLE</v>
      </c>
      <c r="S67" s="88">
        <f ca="1">$B$13</f>
        <v>45378</v>
      </c>
      <c r="T67" s="87" t="str">
        <f>IF(OR(D67="",E67=""),$T$20,"")</f>
        <v>Day and month of birth</v>
      </c>
      <c r="U67" s="87" t="str">
        <f>IF(H67="",$T$22,"")</f>
        <v>Beneficiary</v>
      </c>
    </row>
    <row r="68" spans="1:21" ht="30">
      <c r="A68" s="54">
        <f t="shared" si="8"/>
        <v>41</v>
      </c>
      <c r="B68" s="11"/>
      <c r="C68" s="11"/>
      <c r="D68" s="36"/>
      <c r="E68" s="13"/>
      <c r="F68" s="9"/>
      <c r="G68" s="6"/>
      <c r="H68" s="11"/>
      <c r="I68" s="11"/>
      <c r="J68" s="11"/>
      <c r="K68" s="75"/>
      <c r="L68" s="75" t="str">
        <f t="shared" si="12"/>
        <v>My Group Name</v>
      </c>
      <c r="M68" s="79" t="str">
        <f t="shared" si="13"/>
        <v>john_ndoh@yahoo.com</v>
      </c>
      <c r="N68" s="75" t="str">
        <f t="shared" si="9"/>
        <v>UNDER REVIEW</v>
      </c>
      <c r="O68" s="75" t="str">
        <f t="shared" si="10"/>
        <v>UNDER REVIEW</v>
      </c>
      <c r="P68" s="76">
        <f t="shared" si="11"/>
        <v>51501</v>
      </c>
      <c r="Q68" s="87" t="str">
        <f>CONCATENATE(T68,IF(OR(T68="",U68=""),"",","),IF(AND(T68="",U68=""),$T$19,U68))</f>
        <v>Day and month of birth,Beneficiary</v>
      </c>
      <c r="R68" s="87" t="str">
        <f>R67</f>
        <v>NOT APPLICABLE</v>
      </c>
      <c r="S68" s="88">
        <f ca="1">$B$13</f>
        <v>45378</v>
      </c>
      <c r="T68" s="87" t="str">
        <f>IF(OR(D68="",E68=""),$T$20,"")</f>
        <v>Day and month of birth</v>
      </c>
      <c r="U68" s="87" t="str">
        <f>IF(H68="",$T$22,"")</f>
        <v>Beneficiary</v>
      </c>
    </row>
    <row r="69" spans="1:21" ht="30">
      <c r="A69" s="54">
        <f t="shared" si="8"/>
        <v>42</v>
      </c>
      <c r="B69" s="11"/>
      <c r="C69" s="11"/>
      <c r="D69" s="36"/>
      <c r="E69" s="13"/>
      <c r="F69" s="9"/>
      <c r="G69" s="6"/>
      <c r="H69" s="11"/>
      <c r="I69" s="11"/>
      <c r="J69" s="11"/>
      <c r="K69" s="75"/>
      <c r="L69" s="75" t="str">
        <f t="shared" si="12"/>
        <v>My Group Name</v>
      </c>
      <c r="M69" s="79" t="str">
        <f t="shared" si="13"/>
        <v>john_ndoh@yahoo.com</v>
      </c>
      <c r="N69" s="75" t="str">
        <f t="shared" si="9"/>
        <v>UNDER REVIEW</v>
      </c>
      <c r="O69" s="75" t="str">
        <f t="shared" si="10"/>
        <v>UNDER REVIEW</v>
      </c>
      <c r="P69" s="76">
        <f t="shared" si="11"/>
        <v>51501</v>
      </c>
      <c r="Q69" s="87" t="str">
        <f>CONCATENATE(T69,IF(OR(T69="",U69=""),"",","),IF(AND(T69="",U69=""),$T$19,U69))</f>
        <v>Day and month of birth,Beneficiary</v>
      </c>
      <c r="R69" s="87" t="str">
        <f>R68</f>
        <v>NOT APPLICABLE</v>
      </c>
      <c r="S69" s="88">
        <f ca="1">$B$13</f>
        <v>45378</v>
      </c>
      <c r="T69" s="87" t="str">
        <f>IF(OR(D69="",E69=""),$T$20,"")</f>
        <v>Day and month of birth</v>
      </c>
      <c r="U69" s="87" t="str">
        <f>IF(H69="",$T$22,"")</f>
        <v>Beneficiary</v>
      </c>
    </row>
    <row r="70" spans="1:21" ht="30">
      <c r="A70" s="54">
        <f t="shared" si="8"/>
        <v>43</v>
      </c>
      <c r="B70" s="11"/>
      <c r="C70" s="11"/>
      <c r="D70" s="36"/>
      <c r="E70" s="13"/>
      <c r="F70" s="9"/>
      <c r="G70" s="6"/>
      <c r="H70" s="11"/>
      <c r="I70" s="11"/>
      <c r="J70" s="11"/>
      <c r="K70" s="75"/>
      <c r="L70" s="75" t="str">
        <f t="shared" si="12"/>
        <v>My Group Name</v>
      </c>
      <c r="M70" s="79" t="str">
        <f t="shared" si="13"/>
        <v>john_ndoh@yahoo.com</v>
      </c>
      <c r="N70" s="75" t="str">
        <f t="shared" si="9"/>
        <v>UNDER REVIEW</v>
      </c>
      <c r="O70" s="75" t="str">
        <f t="shared" si="10"/>
        <v>UNDER REVIEW</v>
      </c>
      <c r="P70" s="76">
        <f t="shared" si="11"/>
        <v>51501</v>
      </c>
      <c r="Q70" s="87" t="str">
        <f>CONCATENATE(T70,IF(OR(T70="",U70=""),"",","),IF(AND(T70="",U70=""),$T$19,U70))</f>
        <v>Day and month of birth,Beneficiary</v>
      </c>
      <c r="R70" s="87" t="str">
        <f>R69</f>
        <v>NOT APPLICABLE</v>
      </c>
      <c r="S70" s="88">
        <f ca="1">$B$13</f>
        <v>45378</v>
      </c>
      <c r="T70" s="87" t="str">
        <f>IF(OR(D70="",E70=""),$T$20,"")</f>
        <v>Day and month of birth</v>
      </c>
      <c r="U70" s="87" t="str">
        <f>IF(H70="",$T$22,"")</f>
        <v>Beneficiary</v>
      </c>
    </row>
    <row r="71" spans="1:21" ht="30">
      <c r="A71" s="54">
        <f t="shared" si="8"/>
        <v>44</v>
      </c>
      <c r="B71" s="11"/>
      <c r="C71" s="11"/>
      <c r="D71" s="36"/>
      <c r="E71" s="13"/>
      <c r="F71" s="9"/>
      <c r="G71" s="6"/>
      <c r="H71" s="11"/>
      <c r="I71" s="11"/>
      <c r="J71" s="11"/>
      <c r="K71" s="75"/>
      <c r="L71" s="75" t="str">
        <f t="shared" si="12"/>
        <v>My Group Name</v>
      </c>
      <c r="M71" s="79" t="str">
        <f t="shared" si="13"/>
        <v>john_ndoh@yahoo.com</v>
      </c>
      <c r="N71" s="75" t="str">
        <f t="shared" si="9"/>
        <v>UNDER REVIEW</v>
      </c>
      <c r="O71" s="75" t="str">
        <f t="shared" si="10"/>
        <v>UNDER REVIEW</v>
      </c>
      <c r="P71" s="76">
        <f t="shared" si="11"/>
        <v>51501</v>
      </c>
      <c r="Q71" s="87" t="str">
        <f>CONCATENATE(T71,IF(OR(T71="",U71=""),"",","),IF(AND(T71="",U71=""),$T$19,U71))</f>
        <v>Day and month of birth,Beneficiary</v>
      </c>
      <c r="R71" s="87" t="str">
        <f>R70</f>
        <v>NOT APPLICABLE</v>
      </c>
      <c r="S71" s="88">
        <f ca="1">$B$13</f>
        <v>45378</v>
      </c>
      <c r="T71" s="87" t="str">
        <f>IF(OR(D71="",E71=""),$T$20,"")</f>
        <v>Day and month of birth</v>
      </c>
      <c r="U71" s="87" t="str">
        <f>IF(H71="",$T$22,"")</f>
        <v>Beneficiary</v>
      </c>
    </row>
    <row r="72" spans="1:21" ht="30">
      <c r="A72" s="54">
        <f t="shared" si="8"/>
        <v>45</v>
      </c>
      <c r="B72" s="11"/>
      <c r="C72" s="11"/>
      <c r="D72" s="36"/>
      <c r="E72" s="13"/>
      <c r="F72" s="9"/>
      <c r="G72" s="6"/>
      <c r="H72" s="11"/>
      <c r="I72" s="11"/>
      <c r="J72" s="11"/>
      <c r="K72" s="75"/>
      <c r="L72" s="75" t="str">
        <f t="shared" si="12"/>
        <v>My Group Name</v>
      </c>
      <c r="M72" s="79" t="str">
        <f t="shared" si="13"/>
        <v>john_ndoh@yahoo.com</v>
      </c>
      <c r="N72" s="75" t="str">
        <f t="shared" si="9"/>
        <v>UNDER REVIEW</v>
      </c>
      <c r="O72" s="75" t="str">
        <f t="shared" si="10"/>
        <v>UNDER REVIEW</v>
      </c>
      <c r="P72" s="76">
        <f t="shared" si="11"/>
        <v>51501</v>
      </c>
      <c r="Q72" s="87" t="str">
        <f>CONCATENATE(T72,IF(OR(T72="",U72=""),"",","),IF(AND(T72="",U72=""),$T$19,U72))</f>
        <v>Day and month of birth,Beneficiary</v>
      </c>
      <c r="R72" s="87" t="str">
        <f>R71</f>
        <v>NOT APPLICABLE</v>
      </c>
      <c r="S72" s="88">
        <f ca="1">$B$13</f>
        <v>45378</v>
      </c>
      <c r="T72" s="87" t="str">
        <f>IF(OR(D72="",E72=""),$T$20,"")</f>
        <v>Day and month of birth</v>
      </c>
      <c r="U72" s="87" t="str">
        <f>IF(H72="",$T$22,"")</f>
        <v>Beneficiary</v>
      </c>
    </row>
    <row r="73" spans="1:21" ht="30">
      <c r="A73" s="54">
        <f t="shared" si="8"/>
        <v>46</v>
      </c>
      <c r="B73" s="11"/>
      <c r="C73" s="11"/>
      <c r="D73" s="36"/>
      <c r="E73" s="13"/>
      <c r="F73" s="9"/>
      <c r="G73" s="6"/>
      <c r="H73" s="11"/>
      <c r="I73" s="11"/>
      <c r="J73" s="11"/>
      <c r="K73" s="75"/>
      <c r="L73" s="75" t="str">
        <f t="shared" si="12"/>
        <v>My Group Name</v>
      </c>
      <c r="M73" s="79" t="str">
        <f t="shared" si="13"/>
        <v>john_ndoh@yahoo.com</v>
      </c>
      <c r="N73" s="75" t="str">
        <f t="shared" si="9"/>
        <v>UNDER REVIEW</v>
      </c>
      <c r="O73" s="75" t="str">
        <f t="shared" si="10"/>
        <v>UNDER REVIEW</v>
      </c>
      <c r="P73" s="76">
        <f t="shared" si="11"/>
        <v>51501</v>
      </c>
      <c r="Q73" s="87" t="str">
        <f>CONCATENATE(T73,IF(OR(T73="",U73=""),"",","),IF(AND(T73="",U73=""),$T$19,U73))</f>
        <v>Day and month of birth,Beneficiary</v>
      </c>
      <c r="R73" s="87" t="s">
        <v>96</v>
      </c>
      <c r="S73" s="88">
        <f ca="1">$B$13</f>
        <v>45378</v>
      </c>
      <c r="T73" s="87" t="str">
        <f>IF(OR(D73="",E73=""),$T$20,"")</f>
        <v>Day and month of birth</v>
      </c>
      <c r="U73" s="87" t="str">
        <f>IF(H73="",$T$22,"")</f>
        <v>Beneficiary</v>
      </c>
    </row>
    <row r="74" spans="1:21" ht="30">
      <c r="A74" s="54">
        <f t="shared" si="8"/>
        <v>47</v>
      </c>
      <c r="B74" s="11"/>
      <c r="C74" s="11"/>
      <c r="D74" s="36"/>
      <c r="E74" s="13"/>
      <c r="F74" s="9"/>
      <c r="G74" s="6"/>
      <c r="H74" s="11"/>
      <c r="I74" s="11"/>
      <c r="J74" s="11"/>
      <c r="K74" s="75"/>
      <c r="L74" s="75" t="str">
        <f t="shared" si="12"/>
        <v>My Group Name</v>
      </c>
      <c r="M74" s="79" t="str">
        <f t="shared" si="13"/>
        <v>john_ndoh@yahoo.com</v>
      </c>
      <c r="N74" s="75" t="str">
        <f t="shared" si="9"/>
        <v>UNDER REVIEW</v>
      </c>
      <c r="O74" s="75" t="str">
        <f t="shared" si="10"/>
        <v>UNDER REVIEW</v>
      </c>
      <c r="P74" s="76">
        <f t="shared" si="11"/>
        <v>51501</v>
      </c>
      <c r="Q74" s="87" t="str">
        <f>CONCATENATE(T74,IF(OR(T74="",U74=""),"",","),IF(AND(T74="",U74=""),$T$19,U74))</f>
        <v>Day and month of birth,Beneficiary</v>
      </c>
      <c r="R74" s="87" t="str">
        <f>R73</f>
        <v>NOT APPLICABLE</v>
      </c>
      <c r="S74" s="88">
        <f ca="1">$B$13</f>
        <v>45378</v>
      </c>
      <c r="T74" s="87" t="str">
        <f>IF(OR(D74="",E74=""),$T$20,"")</f>
        <v>Day and month of birth</v>
      </c>
      <c r="U74" s="87" t="str">
        <f>IF(H74="",$T$22,"")</f>
        <v>Beneficiary</v>
      </c>
    </row>
    <row r="75" spans="1:21" ht="30">
      <c r="A75" s="54">
        <f t="shared" si="8"/>
        <v>48</v>
      </c>
      <c r="B75" s="11"/>
      <c r="C75" s="11"/>
      <c r="D75" s="36"/>
      <c r="E75" s="13"/>
      <c r="F75" s="9"/>
      <c r="G75" s="6"/>
      <c r="H75" s="11"/>
      <c r="I75" s="11"/>
      <c r="J75" s="11"/>
      <c r="K75" s="75"/>
      <c r="L75" s="75" t="str">
        <f t="shared" si="12"/>
        <v>My Group Name</v>
      </c>
      <c r="M75" s="79" t="str">
        <f t="shared" si="13"/>
        <v>john_ndoh@yahoo.com</v>
      </c>
      <c r="N75" s="75" t="str">
        <f t="shared" si="9"/>
        <v>UNDER REVIEW</v>
      </c>
      <c r="O75" s="75" t="str">
        <f t="shared" si="10"/>
        <v>UNDER REVIEW</v>
      </c>
      <c r="P75" s="76">
        <f t="shared" si="11"/>
        <v>51501</v>
      </c>
      <c r="Q75" s="87" t="str">
        <f>CONCATENATE(T75,IF(OR(T75="",U75=""),"",","),IF(AND(T75="",U75=""),$T$19,U75))</f>
        <v>Day and month of birth,Beneficiary</v>
      </c>
      <c r="R75" s="87" t="str">
        <f>R74</f>
        <v>NOT APPLICABLE</v>
      </c>
      <c r="S75" s="88">
        <f ca="1">$B$13</f>
        <v>45378</v>
      </c>
      <c r="T75" s="87" t="str">
        <f>IF(OR(D75="",E75=""),$T$20,"")</f>
        <v>Day and month of birth</v>
      </c>
      <c r="U75" s="87" t="str">
        <f>IF(H75="",$T$22,"")</f>
        <v>Beneficiary</v>
      </c>
    </row>
    <row r="76" spans="1:21" ht="30">
      <c r="A76" s="54">
        <f t="shared" si="8"/>
        <v>49</v>
      </c>
      <c r="B76" s="11"/>
      <c r="C76" s="11"/>
      <c r="D76" s="36"/>
      <c r="E76" s="13"/>
      <c r="F76" s="9"/>
      <c r="G76" s="6"/>
      <c r="H76" s="11"/>
      <c r="I76" s="11"/>
      <c r="J76" s="11"/>
      <c r="K76" s="75"/>
      <c r="L76" s="75" t="str">
        <f t="shared" si="12"/>
        <v>My Group Name</v>
      </c>
      <c r="M76" s="79" t="str">
        <f t="shared" si="13"/>
        <v>john_ndoh@yahoo.com</v>
      </c>
      <c r="N76" s="75" t="str">
        <f t="shared" si="9"/>
        <v>UNDER REVIEW</v>
      </c>
      <c r="O76" s="75" t="str">
        <f t="shared" si="10"/>
        <v>UNDER REVIEW</v>
      </c>
      <c r="P76" s="76">
        <f t="shared" si="11"/>
        <v>51501</v>
      </c>
      <c r="Q76" s="87" t="str">
        <f>CONCATENATE(T76,IF(OR(T76="",U76=""),"",","),IF(AND(T76="",U76=""),$T$19,U76))</f>
        <v>Day and month of birth,Beneficiary</v>
      </c>
      <c r="R76" s="87" t="str">
        <f>R75</f>
        <v>NOT APPLICABLE</v>
      </c>
      <c r="S76" s="88">
        <f ca="1">$B$13</f>
        <v>45378</v>
      </c>
      <c r="T76" s="87" t="str">
        <f>IF(OR(D76="",E76=""),$T$20,"")</f>
        <v>Day and month of birth</v>
      </c>
      <c r="U76" s="87" t="str">
        <f>IF(H76="",$T$22,"")</f>
        <v>Beneficiary</v>
      </c>
    </row>
    <row r="77" spans="1:21" ht="30">
      <c r="A77" s="54">
        <f t="shared" si="8"/>
        <v>50</v>
      </c>
      <c r="B77" s="11"/>
      <c r="C77" s="11"/>
      <c r="D77" s="36"/>
      <c r="E77" s="13"/>
      <c r="F77" s="9"/>
      <c r="G77" s="6"/>
      <c r="H77" s="11"/>
      <c r="I77" s="11"/>
      <c r="J77" s="11"/>
      <c r="K77" s="75"/>
      <c r="L77" s="75" t="str">
        <f t="shared" si="12"/>
        <v>My Group Name</v>
      </c>
      <c r="M77" s="79" t="str">
        <f t="shared" si="13"/>
        <v>john_ndoh@yahoo.com</v>
      </c>
      <c r="N77" s="75" t="str">
        <f t="shared" si="9"/>
        <v>UNDER REVIEW</v>
      </c>
      <c r="O77" s="75" t="str">
        <f t="shared" si="10"/>
        <v>UNDER REVIEW</v>
      </c>
      <c r="P77" s="76">
        <f t="shared" si="11"/>
        <v>51501</v>
      </c>
      <c r="Q77" s="87" t="str">
        <f>CONCATENATE(T77,IF(OR(T77="",U77=""),"",","),IF(AND(T77="",U77=""),$T$19,U77))</f>
        <v>Day and month of birth,Beneficiary</v>
      </c>
      <c r="R77" s="87" t="str">
        <f>R76</f>
        <v>NOT APPLICABLE</v>
      </c>
      <c r="S77" s="88">
        <f ca="1">$B$13</f>
        <v>45378</v>
      </c>
      <c r="T77" s="87" t="str">
        <f>IF(OR(D77="",E77=""),$T$20,"")</f>
        <v>Day and month of birth</v>
      </c>
      <c r="U77" s="87" t="str">
        <f>IF(H77="",$T$22,"")</f>
        <v>Beneficiary</v>
      </c>
    </row>
    <row r="78" spans="1:21" ht="30">
      <c r="A78" s="54">
        <f t="shared" si="8"/>
        <v>51</v>
      </c>
      <c r="B78" s="11"/>
      <c r="C78" s="11"/>
      <c r="D78" s="36"/>
      <c r="E78" s="13"/>
      <c r="F78" s="9"/>
      <c r="G78" s="6"/>
      <c r="H78" s="11"/>
      <c r="I78" s="11"/>
      <c r="J78" s="11"/>
      <c r="K78" s="75"/>
      <c r="L78" s="75" t="str">
        <f t="shared" si="12"/>
        <v>My Group Name</v>
      </c>
      <c r="M78" s="79" t="str">
        <f t="shared" si="13"/>
        <v>john_ndoh@yahoo.com</v>
      </c>
      <c r="N78" s="75" t="str">
        <f t="shared" si="9"/>
        <v>UNDER REVIEW</v>
      </c>
      <c r="O78" s="75" t="str">
        <f t="shared" si="10"/>
        <v>UNDER REVIEW</v>
      </c>
      <c r="P78" s="76">
        <f t="shared" si="11"/>
        <v>51501</v>
      </c>
      <c r="Q78" s="87" t="str">
        <f>CONCATENATE(T78,IF(OR(T78="",U78=""),"",","),IF(AND(T78="",U78=""),$T$19,U78))</f>
        <v>Day and month of birth,Beneficiary</v>
      </c>
      <c r="R78" s="87" t="str">
        <f>R77</f>
        <v>NOT APPLICABLE</v>
      </c>
      <c r="S78" s="88">
        <f ca="1">$B$13</f>
        <v>45378</v>
      </c>
      <c r="T78" s="87" t="str">
        <f>IF(OR(D78="",E78=""),$T$20,"")</f>
        <v>Day and month of birth</v>
      </c>
      <c r="U78" s="87" t="str">
        <f>IF(H78="",$T$22,"")</f>
        <v>Beneficiary</v>
      </c>
    </row>
    <row r="79" spans="1:21" ht="30">
      <c r="A79" s="54">
        <f t="shared" si="8"/>
        <v>52</v>
      </c>
      <c r="B79" s="11"/>
      <c r="C79" s="11"/>
      <c r="D79" s="36"/>
      <c r="E79" s="13"/>
      <c r="F79" s="9"/>
      <c r="G79" s="6"/>
      <c r="H79" s="11"/>
      <c r="I79" s="11"/>
      <c r="J79" s="11"/>
      <c r="K79" s="75"/>
      <c r="L79" s="75" t="str">
        <f t="shared" si="12"/>
        <v>My Group Name</v>
      </c>
      <c r="M79" s="79" t="str">
        <f t="shared" si="13"/>
        <v>john_ndoh@yahoo.com</v>
      </c>
      <c r="N79" s="75" t="str">
        <f t="shared" si="9"/>
        <v>UNDER REVIEW</v>
      </c>
      <c r="O79" s="75" t="str">
        <f t="shared" si="10"/>
        <v>UNDER REVIEW</v>
      </c>
      <c r="P79" s="76">
        <f t="shared" si="11"/>
        <v>51501</v>
      </c>
      <c r="Q79" s="87" t="str">
        <f>CONCATENATE(T79,IF(OR(T79="",U79=""),"",","),IF(AND(T79="",U79=""),$T$19,U79))</f>
        <v>Day and month of birth,Beneficiary</v>
      </c>
      <c r="R79" s="87" t="str">
        <f>R78</f>
        <v>NOT APPLICABLE</v>
      </c>
      <c r="S79" s="88">
        <f ca="1">$B$13</f>
        <v>45378</v>
      </c>
      <c r="T79" s="87" t="str">
        <f>IF(OR(D79="",E79=""),$T$20,"")</f>
        <v>Day and month of birth</v>
      </c>
      <c r="U79" s="87" t="str">
        <f>IF(H79="",$T$22,"")</f>
        <v>Beneficiary</v>
      </c>
    </row>
    <row r="80" spans="1:21" ht="30">
      <c r="A80" s="54">
        <f t="shared" si="8"/>
        <v>53</v>
      </c>
      <c r="B80" s="11"/>
      <c r="C80" s="11"/>
      <c r="D80" s="36"/>
      <c r="E80" s="13"/>
      <c r="F80" s="9"/>
      <c r="G80" s="6"/>
      <c r="H80" s="11"/>
      <c r="I80" s="11"/>
      <c r="J80" s="11"/>
      <c r="K80" s="75"/>
      <c r="L80" s="75" t="str">
        <f t="shared" si="12"/>
        <v>My Group Name</v>
      </c>
      <c r="M80" s="79" t="str">
        <f t="shared" si="13"/>
        <v>john_ndoh@yahoo.com</v>
      </c>
      <c r="N80" s="75" t="str">
        <f t="shared" si="9"/>
        <v>UNDER REVIEW</v>
      </c>
      <c r="O80" s="75" t="str">
        <f t="shared" si="10"/>
        <v>UNDER REVIEW</v>
      </c>
      <c r="P80" s="76">
        <f t="shared" si="11"/>
        <v>51501</v>
      </c>
      <c r="Q80" s="87" t="str">
        <f>CONCATENATE(T80,IF(OR(T80="",U80=""),"",","),IF(AND(T80="",U80=""),$T$19,U80))</f>
        <v>Day and month of birth,Beneficiary</v>
      </c>
      <c r="R80" s="87" t="str">
        <f>R79</f>
        <v>NOT APPLICABLE</v>
      </c>
      <c r="S80" s="88">
        <f ca="1">$B$13</f>
        <v>45378</v>
      </c>
      <c r="T80" s="87" t="str">
        <f>IF(OR(D80="",E80=""),$T$20,"")</f>
        <v>Day and month of birth</v>
      </c>
      <c r="U80" s="87" t="str">
        <f>IF(H80="",$T$22,"")</f>
        <v>Beneficiary</v>
      </c>
    </row>
    <row r="81" spans="1:21" ht="30">
      <c r="A81" s="54">
        <f t="shared" si="8"/>
        <v>54</v>
      </c>
      <c r="B81" s="11"/>
      <c r="C81" s="11"/>
      <c r="D81" s="36"/>
      <c r="E81" s="13"/>
      <c r="F81" s="9"/>
      <c r="G81" s="6"/>
      <c r="H81" s="11"/>
      <c r="I81" s="11"/>
      <c r="J81" s="11"/>
      <c r="K81" s="75"/>
      <c r="L81" s="75" t="str">
        <f t="shared" si="12"/>
        <v>My Group Name</v>
      </c>
      <c r="M81" s="79" t="str">
        <f t="shared" si="13"/>
        <v>john_ndoh@yahoo.com</v>
      </c>
      <c r="N81" s="75" t="str">
        <f t="shared" si="9"/>
        <v>UNDER REVIEW</v>
      </c>
      <c r="O81" s="75" t="str">
        <f t="shared" si="10"/>
        <v>UNDER REVIEW</v>
      </c>
      <c r="P81" s="76">
        <f t="shared" si="11"/>
        <v>51501</v>
      </c>
      <c r="Q81" s="87" t="str">
        <f>CONCATENATE(T81,IF(OR(T81="",U81=""),"",","),IF(AND(T81="",U81=""),$T$19,U81))</f>
        <v>Day and month of birth,Beneficiary</v>
      </c>
      <c r="R81" s="87" t="str">
        <f>R80</f>
        <v>NOT APPLICABLE</v>
      </c>
      <c r="S81" s="88">
        <f ca="1">$B$13</f>
        <v>45378</v>
      </c>
      <c r="T81" s="87" t="str">
        <f>IF(OR(D81="",E81=""),$T$20,"")</f>
        <v>Day and month of birth</v>
      </c>
      <c r="U81" s="87" t="str">
        <f>IF(H81="",$T$22,"")</f>
        <v>Beneficiary</v>
      </c>
    </row>
    <row r="82" spans="1:21" ht="30">
      <c r="A82" s="54">
        <f t="shared" si="8"/>
        <v>55</v>
      </c>
      <c r="B82" s="11"/>
      <c r="C82" s="11"/>
      <c r="D82" s="36"/>
      <c r="E82" s="13"/>
      <c r="F82" s="8"/>
      <c r="G82" s="6"/>
      <c r="H82" s="11"/>
      <c r="I82" s="11"/>
      <c r="J82" s="11"/>
      <c r="K82" s="75"/>
      <c r="L82" s="75" t="str">
        <f t="shared" si="12"/>
        <v>My Group Name</v>
      </c>
      <c r="M82" s="79" t="str">
        <f t="shared" si="13"/>
        <v>john_ndoh@yahoo.com</v>
      </c>
      <c r="N82" s="75" t="str">
        <f t="shared" si="9"/>
        <v>UNDER REVIEW</v>
      </c>
      <c r="O82" s="75" t="str">
        <f t="shared" si="10"/>
        <v>UNDER REVIEW</v>
      </c>
      <c r="P82" s="76">
        <f t="shared" si="11"/>
        <v>51501</v>
      </c>
      <c r="Q82" s="87" t="str">
        <f>CONCATENATE(T82,IF(OR(T82="",U82=""),"",","),IF(AND(T82="",U82=""),$T$19,U82))</f>
        <v>Day and month of birth,Beneficiary</v>
      </c>
      <c r="R82" s="87" t="s">
        <v>96</v>
      </c>
      <c r="S82" s="88">
        <f ca="1">$B$13</f>
        <v>45378</v>
      </c>
      <c r="T82" s="87" t="str">
        <f>IF(OR(D82="",E82=""),$T$20,"")</f>
        <v>Day and month of birth</v>
      </c>
      <c r="U82" s="87" t="str">
        <f>IF(H82="",$T$22,"")</f>
        <v>Beneficiary</v>
      </c>
    </row>
    <row r="83" spans="1:21" ht="30">
      <c r="A83" s="54">
        <f t="shared" si="8"/>
        <v>56</v>
      </c>
      <c r="B83" s="6"/>
      <c r="C83" s="6"/>
      <c r="D83" s="36"/>
      <c r="E83" s="6"/>
      <c r="F83" s="8"/>
      <c r="G83" s="6"/>
      <c r="H83" s="6"/>
      <c r="I83" s="6"/>
      <c r="J83" s="6"/>
      <c r="K83" s="75"/>
      <c r="L83" s="75" t="str">
        <f t="shared" si="12"/>
        <v>My Group Name</v>
      </c>
      <c r="M83" s="79" t="str">
        <f t="shared" si="13"/>
        <v>john_ndoh@yahoo.com</v>
      </c>
      <c r="N83" s="75" t="str">
        <f t="shared" si="9"/>
        <v>UNDER REVIEW</v>
      </c>
      <c r="O83" s="75" t="str">
        <f t="shared" si="10"/>
        <v>UNDER REVIEW</v>
      </c>
      <c r="P83" s="76">
        <f t="shared" si="11"/>
        <v>51501</v>
      </c>
      <c r="Q83" s="87" t="str">
        <f>CONCATENATE(T83,IF(OR(T83="",U83=""),"",","),IF(AND(T83="",U83=""),$T$19,U83))</f>
        <v>Day and month of birth,Beneficiary</v>
      </c>
      <c r="R83" s="87" t="str">
        <f>R82</f>
        <v>NOT APPLICABLE</v>
      </c>
      <c r="S83" s="88">
        <f ca="1">$B$13</f>
        <v>45378</v>
      </c>
      <c r="T83" s="87" t="str">
        <f>IF(OR(D83="",E83=""),$T$20,"")</f>
        <v>Day and month of birth</v>
      </c>
      <c r="U83" s="87" t="str">
        <f>IF(H83="",$T$22,"")</f>
        <v>Beneficiary</v>
      </c>
    </row>
    <row r="84" spans="1:21" ht="30">
      <c r="A84" s="54">
        <f t="shared" si="8"/>
        <v>57</v>
      </c>
      <c r="B84" s="6"/>
      <c r="C84" s="6"/>
      <c r="D84" s="36"/>
      <c r="E84" s="6"/>
      <c r="F84" s="8"/>
      <c r="G84" s="6"/>
      <c r="H84" s="6"/>
      <c r="I84" s="6"/>
      <c r="J84" s="6"/>
      <c r="K84" s="75"/>
      <c r="L84" s="75" t="str">
        <f t="shared" si="12"/>
        <v>My Group Name</v>
      </c>
      <c r="M84" s="79" t="str">
        <f t="shared" si="13"/>
        <v>john_ndoh@yahoo.com</v>
      </c>
      <c r="N84" s="75" t="str">
        <f t="shared" si="9"/>
        <v>UNDER REVIEW</v>
      </c>
      <c r="O84" s="75" t="str">
        <f t="shared" si="10"/>
        <v>UNDER REVIEW</v>
      </c>
      <c r="P84" s="76">
        <f t="shared" si="11"/>
        <v>51501</v>
      </c>
      <c r="Q84" s="87" t="str">
        <f>CONCATENATE(T84,IF(OR(T84="",U84=""),"",","),IF(AND(T84="",U84=""),$T$19,U84))</f>
        <v>Day and month of birth,Beneficiary</v>
      </c>
      <c r="R84" s="87" t="str">
        <f>R83</f>
        <v>NOT APPLICABLE</v>
      </c>
      <c r="S84" s="88">
        <f ca="1">$B$13</f>
        <v>45378</v>
      </c>
      <c r="T84" s="87" t="str">
        <f>IF(OR(D84="",E84=""),$T$20,"")</f>
        <v>Day and month of birth</v>
      </c>
      <c r="U84" s="87" t="str">
        <f>IF(H84="",$T$22,"")</f>
        <v>Beneficiary</v>
      </c>
    </row>
    <row r="85" spans="1:21" ht="30">
      <c r="A85" s="54">
        <f t="shared" si="8"/>
        <v>58</v>
      </c>
      <c r="B85" s="6"/>
      <c r="C85" s="6"/>
      <c r="D85" s="36"/>
      <c r="E85" s="6"/>
      <c r="F85" s="8"/>
      <c r="G85" s="6"/>
      <c r="H85" s="6"/>
      <c r="I85" s="6"/>
      <c r="J85" s="6"/>
      <c r="K85" s="75"/>
      <c r="L85" s="75" t="str">
        <f t="shared" si="12"/>
        <v>My Group Name</v>
      </c>
      <c r="M85" s="79" t="str">
        <f t="shared" si="13"/>
        <v>john_ndoh@yahoo.com</v>
      </c>
      <c r="N85" s="75" t="str">
        <f t="shared" si="9"/>
        <v>UNDER REVIEW</v>
      </c>
      <c r="O85" s="75" t="str">
        <f t="shared" si="10"/>
        <v>UNDER REVIEW</v>
      </c>
      <c r="P85" s="76">
        <f t="shared" si="11"/>
        <v>51501</v>
      </c>
      <c r="Q85" s="87" t="str">
        <f>CONCATENATE(T85,IF(OR(T85="",U85=""),"",","),IF(AND(T85="",U85=""),$T$19,U85))</f>
        <v>Day and month of birth,Beneficiary</v>
      </c>
      <c r="R85" s="87" t="str">
        <f>R84</f>
        <v>NOT APPLICABLE</v>
      </c>
      <c r="S85" s="88">
        <f ca="1">$B$13</f>
        <v>45378</v>
      </c>
      <c r="T85" s="87" t="str">
        <f>IF(OR(D85="",E85=""),$T$20,"")</f>
        <v>Day and month of birth</v>
      </c>
      <c r="U85" s="87" t="str">
        <f>IF(H85="",$T$22,"")</f>
        <v>Beneficiary</v>
      </c>
    </row>
    <row r="86" spans="1:21" ht="30">
      <c r="A86" s="54">
        <f t="shared" si="8"/>
        <v>59</v>
      </c>
      <c r="B86" s="6"/>
      <c r="C86" s="6"/>
      <c r="D86" s="36"/>
      <c r="E86" s="6"/>
      <c r="F86" s="8"/>
      <c r="G86" s="6"/>
      <c r="H86" s="6"/>
      <c r="I86" s="6"/>
      <c r="J86" s="6"/>
      <c r="K86" s="75"/>
      <c r="L86" s="75" t="str">
        <f t="shared" si="12"/>
        <v>My Group Name</v>
      </c>
      <c r="M86" s="79" t="str">
        <f t="shared" si="13"/>
        <v>john_ndoh@yahoo.com</v>
      </c>
      <c r="N86" s="75" t="str">
        <f t="shared" si="9"/>
        <v>UNDER REVIEW</v>
      </c>
      <c r="O86" s="75" t="str">
        <f t="shared" si="10"/>
        <v>UNDER REVIEW</v>
      </c>
      <c r="P86" s="76">
        <f t="shared" si="11"/>
        <v>51501</v>
      </c>
      <c r="Q86" s="87" t="str">
        <f>CONCATENATE(T86,IF(OR(T86="",U86=""),"",","),IF(AND(T86="",U86=""),$T$19,U86))</f>
        <v>Day and month of birth,Beneficiary</v>
      </c>
      <c r="R86" s="87" t="str">
        <f>R85</f>
        <v>NOT APPLICABLE</v>
      </c>
      <c r="S86" s="88">
        <f ca="1">$B$13</f>
        <v>45378</v>
      </c>
      <c r="T86" s="87" t="str">
        <f>IF(OR(D86="",E86=""),$T$20,"")</f>
        <v>Day and month of birth</v>
      </c>
      <c r="U86" s="87" t="str">
        <f>IF(H86="",$T$22,"")</f>
        <v>Beneficiary</v>
      </c>
    </row>
    <row r="87" spans="1:21" ht="30">
      <c r="A87" s="54">
        <f t="shared" si="8"/>
        <v>60</v>
      </c>
      <c r="B87" s="6"/>
      <c r="C87" s="6"/>
      <c r="D87" s="36"/>
      <c r="E87" s="6"/>
      <c r="F87" s="8"/>
      <c r="G87" s="6"/>
      <c r="H87" s="6"/>
      <c r="I87" s="6"/>
      <c r="J87" s="6"/>
      <c r="K87" s="75"/>
      <c r="L87" s="75" t="str">
        <f t="shared" si="12"/>
        <v>My Group Name</v>
      </c>
      <c r="M87" s="79" t="str">
        <f t="shared" si="13"/>
        <v>john_ndoh@yahoo.com</v>
      </c>
      <c r="N87" s="75" t="str">
        <f t="shared" si="9"/>
        <v>UNDER REVIEW</v>
      </c>
      <c r="O87" s="75" t="str">
        <f t="shared" si="10"/>
        <v>UNDER REVIEW</v>
      </c>
      <c r="P87" s="76">
        <f t="shared" si="11"/>
        <v>51501</v>
      </c>
      <c r="Q87" s="87" t="str">
        <f>CONCATENATE(T87,IF(OR(T87="",U87=""),"",","),IF(AND(T87="",U87=""),$T$19,U87))</f>
        <v>Day and month of birth,Beneficiary</v>
      </c>
      <c r="R87" s="87" t="str">
        <f>R86</f>
        <v>NOT APPLICABLE</v>
      </c>
      <c r="S87" s="88">
        <f ca="1">$B$13</f>
        <v>45378</v>
      </c>
      <c r="T87" s="87" t="str">
        <f>IF(OR(D87="",E87=""),$T$20,"")</f>
        <v>Day and month of birth</v>
      </c>
      <c r="U87" s="87" t="str">
        <f>IF(H87="",$T$22,"")</f>
        <v>Beneficiary</v>
      </c>
    </row>
    <row r="88" spans="1:21" ht="30">
      <c r="A88" s="54">
        <f t="shared" si="8"/>
        <v>61</v>
      </c>
      <c r="B88" s="6"/>
      <c r="C88" s="6"/>
      <c r="D88" s="36"/>
      <c r="E88" s="6"/>
      <c r="F88" s="8"/>
      <c r="G88" s="6"/>
      <c r="H88" s="6"/>
      <c r="I88" s="6"/>
      <c r="J88" s="6"/>
      <c r="K88" s="75"/>
      <c r="L88" s="75" t="str">
        <f t="shared" si="12"/>
        <v>My Group Name</v>
      </c>
      <c r="M88" s="79" t="str">
        <f t="shared" si="13"/>
        <v>john_ndoh@yahoo.com</v>
      </c>
      <c r="N88" s="75" t="str">
        <f t="shared" si="9"/>
        <v>UNDER REVIEW</v>
      </c>
      <c r="O88" s="75" t="str">
        <f t="shared" si="10"/>
        <v>UNDER REVIEW</v>
      </c>
      <c r="P88" s="76">
        <f t="shared" si="11"/>
        <v>51501</v>
      </c>
      <c r="Q88" s="87" t="str">
        <f>CONCATENATE(T88,IF(OR(T88="",U88=""),"",","),IF(AND(T88="",U88=""),$T$19,U88))</f>
        <v>Day and month of birth,Beneficiary</v>
      </c>
      <c r="R88" s="87" t="str">
        <f>R87</f>
        <v>NOT APPLICABLE</v>
      </c>
      <c r="S88" s="88">
        <f ca="1">$B$13</f>
        <v>45378</v>
      </c>
      <c r="T88" s="87" t="str">
        <f>IF(OR(D88="",E88=""),$T$20,"")</f>
        <v>Day and month of birth</v>
      </c>
      <c r="U88" s="87" t="str">
        <f>IF(H88="",$T$22,"")</f>
        <v>Beneficiary</v>
      </c>
    </row>
    <row r="89" spans="1:21" ht="30">
      <c r="A89" s="54">
        <f t="shared" si="8"/>
        <v>62</v>
      </c>
      <c r="B89" s="6"/>
      <c r="C89" s="6"/>
      <c r="D89" s="36"/>
      <c r="E89" s="6"/>
      <c r="F89" s="8"/>
      <c r="G89" s="6"/>
      <c r="H89" s="6"/>
      <c r="I89" s="6"/>
      <c r="J89" s="6"/>
      <c r="K89" s="75"/>
      <c r="L89" s="75" t="str">
        <f t="shared" si="12"/>
        <v>My Group Name</v>
      </c>
      <c r="M89" s="79" t="str">
        <f t="shared" si="13"/>
        <v>john_ndoh@yahoo.com</v>
      </c>
      <c r="N89" s="75" t="str">
        <f t="shared" si="9"/>
        <v>UNDER REVIEW</v>
      </c>
      <c r="O89" s="75" t="str">
        <f t="shared" si="10"/>
        <v>UNDER REVIEW</v>
      </c>
      <c r="P89" s="76">
        <f t="shared" si="11"/>
        <v>51501</v>
      </c>
      <c r="Q89" s="87" t="str">
        <f>CONCATENATE(T89,IF(OR(T89="",U89=""),"",","),IF(AND(T89="",U89=""),$T$19,U89))</f>
        <v>Day and month of birth,Beneficiary</v>
      </c>
      <c r="R89" s="87" t="str">
        <f>R88</f>
        <v>NOT APPLICABLE</v>
      </c>
      <c r="S89" s="88">
        <f ca="1">$B$13</f>
        <v>45378</v>
      </c>
      <c r="T89" s="87" t="str">
        <f>IF(OR(D89="",E89=""),$T$20,"")</f>
        <v>Day and month of birth</v>
      </c>
      <c r="U89" s="87" t="str">
        <f>IF(H89="",$T$22,"")</f>
        <v>Beneficiary</v>
      </c>
    </row>
    <row r="90" spans="1:21" ht="30">
      <c r="A90" s="54">
        <f t="shared" si="8"/>
        <v>63</v>
      </c>
      <c r="B90" s="6"/>
      <c r="C90" s="6"/>
      <c r="D90" s="36"/>
      <c r="E90" s="6"/>
      <c r="F90" s="8"/>
      <c r="G90" s="6"/>
      <c r="H90" s="6"/>
      <c r="I90" s="6"/>
      <c r="J90" s="6"/>
      <c r="K90" s="75"/>
      <c r="L90" s="75" t="str">
        <f t="shared" si="12"/>
        <v>My Group Name</v>
      </c>
      <c r="M90" s="79" t="str">
        <f t="shared" si="13"/>
        <v>john_ndoh@yahoo.com</v>
      </c>
      <c r="N90" s="75" t="str">
        <f t="shared" si="9"/>
        <v>UNDER REVIEW</v>
      </c>
      <c r="O90" s="75" t="str">
        <f t="shared" si="10"/>
        <v>UNDER REVIEW</v>
      </c>
      <c r="P90" s="76">
        <f t="shared" si="11"/>
        <v>51501</v>
      </c>
      <c r="Q90" s="87" t="str">
        <f>CONCATENATE(T90,IF(OR(T90="",U90=""),"",","),IF(AND(T90="",U90=""),$T$19,U90))</f>
        <v>Day and month of birth,Beneficiary</v>
      </c>
      <c r="R90" s="87" t="str">
        <f>R89</f>
        <v>NOT APPLICABLE</v>
      </c>
      <c r="S90" s="88">
        <f ca="1">$B$13</f>
        <v>45378</v>
      </c>
      <c r="T90" s="87" t="str">
        <f>IF(OR(D90="",E90=""),$T$20,"")</f>
        <v>Day and month of birth</v>
      </c>
      <c r="U90" s="87" t="str">
        <f>IF(H90="",$T$22,"")</f>
        <v>Beneficiary</v>
      </c>
    </row>
    <row r="91" spans="1:21" ht="30">
      <c r="A91" s="54">
        <f t="shared" si="8"/>
        <v>64</v>
      </c>
      <c r="B91" s="6"/>
      <c r="C91" s="6"/>
      <c r="D91" s="36"/>
      <c r="E91" s="6"/>
      <c r="F91" s="8"/>
      <c r="G91" s="6"/>
      <c r="H91" s="6"/>
      <c r="I91" s="6"/>
      <c r="J91" s="6"/>
      <c r="K91" s="75"/>
      <c r="L91" s="75" t="str">
        <f t="shared" si="12"/>
        <v>My Group Name</v>
      </c>
      <c r="M91" s="79" t="str">
        <f t="shared" si="13"/>
        <v>john_ndoh@yahoo.com</v>
      </c>
      <c r="N91" s="75" t="str">
        <f t="shared" si="9"/>
        <v>UNDER REVIEW</v>
      </c>
      <c r="O91" s="75" t="str">
        <f t="shared" si="10"/>
        <v>UNDER REVIEW</v>
      </c>
      <c r="P91" s="76">
        <f t="shared" si="11"/>
        <v>51501</v>
      </c>
      <c r="Q91" s="87" t="str">
        <f>CONCATENATE(T91,IF(OR(T91="",U91=""),"",","),IF(AND(T91="",U91=""),$T$19,U91))</f>
        <v>Day and month of birth,Beneficiary</v>
      </c>
      <c r="R91" s="87" t="s">
        <v>96</v>
      </c>
      <c r="S91" s="88">
        <f ca="1">$B$13</f>
        <v>45378</v>
      </c>
      <c r="T91" s="87" t="str">
        <f>IF(OR(D91="",E91=""),$T$20,"")</f>
        <v>Day and month of birth</v>
      </c>
      <c r="U91" s="87" t="str">
        <f>IF(H91="",$T$22,"")</f>
        <v>Beneficiary</v>
      </c>
    </row>
    <row r="92" spans="1:21" ht="30">
      <c r="A92" s="54">
        <f t="shared" si="8"/>
        <v>65</v>
      </c>
      <c r="B92" s="6"/>
      <c r="C92" s="6"/>
      <c r="D92" s="36"/>
      <c r="E92" s="6"/>
      <c r="F92" s="8"/>
      <c r="G92" s="6"/>
      <c r="H92" s="6"/>
      <c r="I92" s="6"/>
      <c r="J92" s="6"/>
      <c r="K92" s="75"/>
      <c r="L92" s="75" t="str">
        <f t="shared" si="12"/>
        <v>My Group Name</v>
      </c>
      <c r="M92" s="79" t="str">
        <f t="shared" si="13"/>
        <v>john_ndoh@yahoo.com</v>
      </c>
      <c r="N92" s="75" t="str">
        <f t="shared" ref="N92:N127" si="14">$D$14</f>
        <v>UNDER REVIEW</v>
      </c>
      <c r="O92" s="75" t="str">
        <f t="shared" ref="O92:O127" si="15">$G$14</f>
        <v>UNDER REVIEW</v>
      </c>
      <c r="P92" s="76">
        <f t="shared" ref="P92:P127" si="16">$G$13</f>
        <v>51501</v>
      </c>
      <c r="Q92" s="87" t="str">
        <f>CONCATENATE(T92,IF(OR(T92="",U92=""),"",","),IF(AND(T92="",U92=""),$T$19,U92))</f>
        <v>Day and month of birth,Beneficiary</v>
      </c>
      <c r="R92" s="87" t="str">
        <f>R91</f>
        <v>NOT APPLICABLE</v>
      </c>
      <c r="S92" s="88">
        <f ca="1">$B$13</f>
        <v>45378</v>
      </c>
      <c r="T92" s="87" t="str">
        <f>IF(OR(D92="",E92=""),$T$20,"")</f>
        <v>Day and month of birth</v>
      </c>
      <c r="U92" s="87" t="str">
        <f>IF(H92="",$T$22,"")</f>
        <v>Beneficiary</v>
      </c>
    </row>
    <row r="93" spans="1:21" ht="30">
      <c r="A93" s="54">
        <f t="shared" si="8"/>
        <v>66</v>
      </c>
      <c r="B93" s="6"/>
      <c r="C93" s="6"/>
      <c r="D93" s="36"/>
      <c r="E93" s="6"/>
      <c r="F93" s="8"/>
      <c r="G93" s="6"/>
      <c r="H93" s="6"/>
      <c r="I93" s="6"/>
      <c r="J93" s="6"/>
      <c r="K93" s="75"/>
      <c r="L93" s="75" t="str">
        <f t="shared" ref="L93:L127" si="17">L92</f>
        <v>My Group Name</v>
      </c>
      <c r="M93" s="79" t="str">
        <f t="shared" ref="M93:M127" si="18">M92</f>
        <v>john_ndoh@yahoo.com</v>
      </c>
      <c r="N93" s="75" t="str">
        <f t="shared" si="14"/>
        <v>UNDER REVIEW</v>
      </c>
      <c r="O93" s="75" t="str">
        <f t="shared" si="15"/>
        <v>UNDER REVIEW</v>
      </c>
      <c r="P93" s="76">
        <f t="shared" si="16"/>
        <v>51501</v>
      </c>
      <c r="Q93" s="87" t="str">
        <f>CONCATENATE(T93,IF(OR(T93="",U93=""),"",","),IF(AND(T93="",U93=""),$T$19,U93))</f>
        <v>Day and month of birth,Beneficiary</v>
      </c>
      <c r="R93" s="87" t="str">
        <f>R92</f>
        <v>NOT APPLICABLE</v>
      </c>
      <c r="S93" s="88">
        <f ca="1">$B$13</f>
        <v>45378</v>
      </c>
      <c r="T93" s="87" t="str">
        <f>IF(OR(D93="",E93=""),$T$20,"")</f>
        <v>Day and month of birth</v>
      </c>
      <c r="U93" s="87" t="str">
        <f>IF(H93="",$T$22,"")</f>
        <v>Beneficiary</v>
      </c>
    </row>
    <row r="94" spans="1:21" ht="30">
      <c r="A94" s="54">
        <f t="shared" si="8"/>
        <v>67</v>
      </c>
      <c r="B94" s="6"/>
      <c r="C94" s="6"/>
      <c r="D94" s="36"/>
      <c r="E94" s="6"/>
      <c r="F94" s="8"/>
      <c r="G94" s="6"/>
      <c r="H94" s="6"/>
      <c r="I94" s="6"/>
      <c r="J94" s="6"/>
      <c r="K94" s="75"/>
      <c r="L94" s="75" t="str">
        <f t="shared" si="17"/>
        <v>My Group Name</v>
      </c>
      <c r="M94" s="79" t="str">
        <f t="shared" si="18"/>
        <v>john_ndoh@yahoo.com</v>
      </c>
      <c r="N94" s="75" t="str">
        <f t="shared" si="14"/>
        <v>UNDER REVIEW</v>
      </c>
      <c r="O94" s="75" t="str">
        <f t="shared" si="15"/>
        <v>UNDER REVIEW</v>
      </c>
      <c r="P94" s="76">
        <f t="shared" si="16"/>
        <v>51501</v>
      </c>
      <c r="Q94" s="87" t="str">
        <f>CONCATENATE(T94,IF(OR(T94="",U94=""),"",","),IF(AND(T94="",U94=""),$T$19,U94))</f>
        <v>Day and month of birth,Beneficiary</v>
      </c>
      <c r="R94" s="87" t="str">
        <f>R93</f>
        <v>NOT APPLICABLE</v>
      </c>
      <c r="S94" s="88">
        <f ca="1">$B$13</f>
        <v>45378</v>
      </c>
      <c r="T94" s="87" t="str">
        <f>IF(OR(D94="",E94=""),$T$20,"")</f>
        <v>Day and month of birth</v>
      </c>
      <c r="U94" s="87" t="str">
        <f>IF(H94="",$T$22,"")</f>
        <v>Beneficiary</v>
      </c>
    </row>
    <row r="95" spans="1:21" ht="30">
      <c r="A95" s="54">
        <f t="shared" si="8"/>
        <v>68</v>
      </c>
      <c r="B95" s="6"/>
      <c r="C95" s="6"/>
      <c r="D95" s="36"/>
      <c r="E95" s="6"/>
      <c r="F95" s="8"/>
      <c r="G95" s="6"/>
      <c r="H95" s="6"/>
      <c r="I95" s="6"/>
      <c r="J95" s="6"/>
      <c r="K95" s="75"/>
      <c r="L95" s="75" t="str">
        <f t="shared" si="17"/>
        <v>My Group Name</v>
      </c>
      <c r="M95" s="79" t="str">
        <f t="shared" si="18"/>
        <v>john_ndoh@yahoo.com</v>
      </c>
      <c r="N95" s="75" t="str">
        <f t="shared" si="14"/>
        <v>UNDER REVIEW</v>
      </c>
      <c r="O95" s="75" t="str">
        <f t="shared" si="15"/>
        <v>UNDER REVIEW</v>
      </c>
      <c r="P95" s="76">
        <f t="shared" si="16"/>
        <v>51501</v>
      </c>
      <c r="Q95" s="87" t="str">
        <f>CONCATENATE(T95,IF(OR(T95="",U95=""),"",","),IF(AND(T95="",U95=""),$T$19,U95))</f>
        <v>Day and month of birth,Beneficiary</v>
      </c>
      <c r="R95" s="87" t="str">
        <f>R94</f>
        <v>NOT APPLICABLE</v>
      </c>
      <c r="S95" s="88">
        <f ca="1">$B$13</f>
        <v>45378</v>
      </c>
      <c r="T95" s="87" t="str">
        <f>IF(OR(D95="",E95=""),$T$20,"")</f>
        <v>Day and month of birth</v>
      </c>
      <c r="U95" s="87" t="str">
        <f>IF(H95="",$T$22,"")</f>
        <v>Beneficiary</v>
      </c>
    </row>
    <row r="96" spans="1:21" ht="30">
      <c r="A96" s="54">
        <f t="shared" si="8"/>
        <v>69</v>
      </c>
      <c r="B96" s="6"/>
      <c r="C96" s="6"/>
      <c r="D96" s="36"/>
      <c r="E96" s="6"/>
      <c r="F96" s="8"/>
      <c r="G96" s="6"/>
      <c r="H96" s="6"/>
      <c r="I96" s="6"/>
      <c r="J96" s="6"/>
      <c r="K96" s="75"/>
      <c r="L96" s="75" t="str">
        <f t="shared" si="17"/>
        <v>My Group Name</v>
      </c>
      <c r="M96" s="79" t="str">
        <f t="shared" si="18"/>
        <v>john_ndoh@yahoo.com</v>
      </c>
      <c r="N96" s="75" t="str">
        <f t="shared" si="14"/>
        <v>UNDER REVIEW</v>
      </c>
      <c r="O96" s="75" t="str">
        <f t="shared" si="15"/>
        <v>UNDER REVIEW</v>
      </c>
      <c r="P96" s="76">
        <f t="shared" si="16"/>
        <v>51501</v>
      </c>
      <c r="Q96" s="87" t="str">
        <f>CONCATENATE(T96,IF(OR(T96="",U96=""),"",","),IF(AND(T96="",U96=""),$T$19,U96))</f>
        <v>Day and month of birth,Beneficiary</v>
      </c>
      <c r="R96" s="87" t="str">
        <f>R95</f>
        <v>NOT APPLICABLE</v>
      </c>
      <c r="S96" s="88">
        <f ca="1">$B$13</f>
        <v>45378</v>
      </c>
      <c r="T96" s="87" t="str">
        <f>IF(OR(D96="",E96=""),$T$20,"")</f>
        <v>Day and month of birth</v>
      </c>
      <c r="U96" s="87" t="str">
        <f>IF(H96="",$T$22,"")</f>
        <v>Beneficiary</v>
      </c>
    </row>
    <row r="97" spans="1:21" ht="30">
      <c r="A97" s="54">
        <f t="shared" si="8"/>
        <v>70</v>
      </c>
      <c r="B97" s="6"/>
      <c r="C97" s="6"/>
      <c r="D97" s="36"/>
      <c r="E97" s="6"/>
      <c r="F97" s="8"/>
      <c r="G97" s="6"/>
      <c r="H97" s="6"/>
      <c r="I97" s="6"/>
      <c r="J97" s="6"/>
      <c r="K97" s="75"/>
      <c r="L97" s="75" t="str">
        <f t="shared" si="17"/>
        <v>My Group Name</v>
      </c>
      <c r="M97" s="79" t="str">
        <f t="shared" si="18"/>
        <v>john_ndoh@yahoo.com</v>
      </c>
      <c r="N97" s="75" t="str">
        <f t="shared" si="14"/>
        <v>UNDER REVIEW</v>
      </c>
      <c r="O97" s="75" t="str">
        <f t="shared" si="15"/>
        <v>UNDER REVIEW</v>
      </c>
      <c r="P97" s="76">
        <f t="shared" si="16"/>
        <v>51501</v>
      </c>
      <c r="Q97" s="87" t="str">
        <f>CONCATENATE(T97,IF(OR(T97="",U97=""),"",","),IF(AND(T97="",U97=""),$T$19,U97))</f>
        <v>Day and month of birth,Beneficiary</v>
      </c>
      <c r="R97" s="87" t="str">
        <f>R96</f>
        <v>NOT APPLICABLE</v>
      </c>
      <c r="S97" s="88">
        <f ca="1">$B$13</f>
        <v>45378</v>
      </c>
      <c r="T97" s="87" t="str">
        <f>IF(OR(D97="",E97=""),$T$20,"")</f>
        <v>Day and month of birth</v>
      </c>
      <c r="U97" s="87" t="str">
        <f>IF(H97="",$T$22,"")</f>
        <v>Beneficiary</v>
      </c>
    </row>
    <row r="98" spans="1:21" ht="30">
      <c r="A98" s="54">
        <f t="shared" si="8"/>
        <v>71</v>
      </c>
      <c r="B98" s="6"/>
      <c r="C98" s="6"/>
      <c r="D98" s="36"/>
      <c r="E98" s="6"/>
      <c r="F98" s="8"/>
      <c r="G98" s="6"/>
      <c r="H98" s="6"/>
      <c r="I98" s="6"/>
      <c r="J98" s="6"/>
      <c r="K98" s="75"/>
      <c r="L98" s="75" t="str">
        <f t="shared" si="17"/>
        <v>My Group Name</v>
      </c>
      <c r="M98" s="79" t="str">
        <f t="shared" si="18"/>
        <v>john_ndoh@yahoo.com</v>
      </c>
      <c r="N98" s="75" t="str">
        <f t="shared" si="14"/>
        <v>UNDER REVIEW</v>
      </c>
      <c r="O98" s="75" t="str">
        <f t="shared" si="15"/>
        <v>UNDER REVIEW</v>
      </c>
      <c r="P98" s="76">
        <f t="shared" si="16"/>
        <v>51501</v>
      </c>
      <c r="Q98" s="87" t="str">
        <f>CONCATENATE(T98,IF(OR(T98="",U98=""),"",","),IF(AND(T98="",U98=""),$T$19,U98))</f>
        <v>Day and month of birth,Beneficiary</v>
      </c>
      <c r="R98" s="87" t="str">
        <f>R97</f>
        <v>NOT APPLICABLE</v>
      </c>
      <c r="S98" s="88">
        <f ca="1">$B$13</f>
        <v>45378</v>
      </c>
      <c r="T98" s="87" t="str">
        <f>IF(OR(D98="",E98=""),$T$20,"")</f>
        <v>Day and month of birth</v>
      </c>
      <c r="U98" s="87" t="str">
        <f>IF(H98="",$T$22,"")</f>
        <v>Beneficiary</v>
      </c>
    </row>
    <row r="99" spans="1:21" ht="30">
      <c r="A99" s="54">
        <f t="shared" si="8"/>
        <v>72</v>
      </c>
      <c r="B99" s="6"/>
      <c r="C99" s="6"/>
      <c r="D99" s="36"/>
      <c r="E99" s="6"/>
      <c r="F99" s="8"/>
      <c r="G99" s="6"/>
      <c r="H99" s="6"/>
      <c r="I99" s="6"/>
      <c r="J99" s="6"/>
      <c r="K99" s="75"/>
      <c r="L99" s="75" t="str">
        <f t="shared" si="17"/>
        <v>My Group Name</v>
      </c>
      <c r="M99" s="79" t="str">
        <f t="shared" si="18"/>
        <v>john_ndoh@yahoo.com</v>
      </c>
      <c r="N99" s="75" t="str">
        <f t="shared" si="14"/>
        <v>UNDER REVIEW</v>
      </c>
      <c r="O99" s="75" t="str">
        <f t="shared" si="15"/>
        <v>UNDER REVIEW</v>
      </c>
      <c r="P99" s="76">
        <f t="shared" si="16"/>
        <v>51501</v>
      </c>
      <c r="Q99" s="87" t="str">
        <f>CONCATENATE(T99,IF(OR(T99="",U99=""),"",","),IF(AND(T99="",U99=""),$T$19,U99))</f>
        <v>Day and month of birth,Beneficiary</v>
      </c>
      <c r="R99" s="87" t="str">
        <f>R98</f>
        <v>NOT APPLICABLE</v>
      </c>
      <c r="S99" s="88">
        <f ca="1">$B$13</f>
        <v>45378</v>
      </c>
      <c r="T99" s="87" t="str">
        <f>IF(OR(D99="",E99=""),$T$20,"")</f>
        <v>Day and month of birth</v>
      </c>
      <c r="U99" s="87" t="str">
        <f>IF(H99="",$T$22,"")</f>
        <v>Beneficiary</v>
      </c>
    </row>
    <row r="100" spans="1:21" ht="30">
      <c r="A100" s="54">
        <f t="shared" si="8"/>
        <v>73</v>
      </c>
      <c r="B100" s="6"/>
      <c r="C100" s="6"/>
      <c r="D100" s="36"/>
      <c r="E100" s="6"/>
      <c r="F100" s="8"/>
      <c r="G100" s="6"/>
      <c r="H100" s="6"/>
      <c r="I100" s="6"/>
      <c r="J100" s="6"/>
      <c r="K100" s="75"/>
      <c r="L100" s="75" t="str">
        <f t="shared" si="17"/>
        <v>My Group Name</v>
      </c>
      <c r="M100" s="79" t="str">
        <f t="shared" si="18"/>
        <v>john_ndoh@yahoo.com</v>
      </c>
      <c r="N100" s="75" t="str">
        <f t="shared" si="14"/>
        <v>UNDER REVIEW</v>
      </c>
      <c r="O100" s="75" t="str">
        <f t="shared" si="15"/>
        <v>UNDER REVIEW</v>
      </c>
      <c r="P100" s="76">
        <f t="shared" si="16"/>
        <v>51501</v>
      </c>
      <c r="Q100" s="87" t="str">
        <f>CONCATENATE(T100,IF(OR(T100="",U100=""),"",","),IF(AND(T100="",U100=""),$T$19,U100))</f>
        <v>Day and month of birth,Beneficiary</v>
      </c>
      <c r="R100" s="87" t="s">
        <v>96</v>
      </c>
      <c r="S100" s="88">
        <f ca="1">$B$13</f>
        <v>45378</v>
      </c>
      <c r="T100" s="87" t="str">
        <f>IF(OR(D100="",E100=""),$T$20,"")</f>
        <v>Day and month of birth</v>
      </c>
      <c r="U100" s="87" t="str">
        <f>IF(H100="",$T$22,"")</f>
        <v>Beneficiary</v>
      </c>
    </row>
    <row r="101" spans="1:21" ht="30">
      <c r="A101" s="54">
        <f t="shared" si="8"/>
        <v>74</v>
      </c>
      <c r="B101" s="6"/>
      <c r="C101" s="6"/>
      <c r="D101" s="36"/>
      <c r="E101" s="6"/>
      <c r="F101" s="8"/>
      <c r="G101" s="6"/>
      <c r="H101" s="6"/>
      <c r="I101" s="6"/>
      <c r="J101" s="6"/>
      <c r="K101" s="75"/>
      <c r="L101" s="75" t="str">
        <f t="shared" si="17"/>
        <v>My Group Name</v>
      </c>
      <c r="M101" s="79" t="str">
        <f t="shared" si="18"/>
        <v>john_ndoh@yahoo.com</v>
      </c>
      <c r="N101" s="75" t="str">
        <f t="shared" si="14"/>
        <v>UNDER REVIEW</v>
      </c>
      <c r="O101" s="75" t="str">
        <f t="shared" si="15"/>
        <v>UNDER REVIEW</v>
      </c>
      <c r="P101" s="76">
        <f t="shared" si="16"/>
        <v>51501</v>
      </c>
      <c r="Q101" s="87" t="str">
        <f>CONCATENATE(T101,IF(OR(T101="",U101=""),"",","),IF(AND(T101="",U101=""),$T$19,U101))</f>
        <v>Day and month of birth,Beneficiary</v>
      </c>
      <c r="R101" s="87" t="str">
        <f>R100</f>
        <v>NOT APPLICABLE</v>
      </c>
      <c r="S101" s="88">
        <f ca="1">$B$13</f>
        <v>45378</v>
      </c>
      <c r="T101" s="87" t="str">
        <f>IF(OR(D101="",E101=""),$T$20,"")</f>
        <v>Day and month of birth</v>
      </c>
      <c r="U101" s="87" t="str">
        <f>IF(H101="",$T$22,"")</f>
        <v>Beneficiary</v>
      </c>
    </row>
    <row r="102" spans="1:21" ht="30">
      <c r="A102" s="54">
        <f t="shared" si="8"/>
        <v>75</v>
      </c>
      <c r="B102" s="6"/>
      <c r="C102" s="6"/>
      <c r="D102" s="36"/>
      <c r="E102" s="6"/>
      <c r="F102" s="8"/>
      <c r="G102" s="6"/>
      <c r="H102" s="6"/>
      <c r="I102" s="6"/>
      <c r="J102" s="6"/>
      <c r="K102" s="75"/>
      <c r="L102" s="75" t="str">
        <f t="shared" si="17"/>
        <v>My Group Name</v>
      </c>
      <c r="M102" s="79" t="str">
        <f t="shared" si="18"/>
        <v>john_ndoh@yahoo.com</v>
      </c>
      <c r="N102" s="75" t="str">
        <f t="shared" si="14"/>
        <v>UNDER REVIEW</v>
      </c>
      <c r="O102" s="75" t="str">
        <f t="shared" si="15"/>
        <v>UNDER REVIEW</v>
      </c>
      <c r="P102" s="76">
        <f t="shared" si="16"/>
        <v>51501</v>
      </c>
      <c r="Q102" s="87" t="str">
        <f>CONCATENATE(T102,IF(OR(T102="",U102=""),"",","),IF(AND(T102="",U102=""),$T$19,U102))</f>
        <v>Day and month of birth,Beneficiary</v>
      </c>
      <c r="R102" s="87" t="str">
        <f>R101</f>
        <v>NOT APPLICABLE</v>
      </c>
      <c r="S102" s="88">
        <f ca="1">$B$13</f>
        <v>45378</v>
      </c>
      <c r="T102" s="87" t="str">
        <f>IF(OR(D102="",E102=""),$T$20,"")</f>
        <v>Day and month of birth</v>
      </c>
      <c r="U102" s="87" t="str">
        <f>IF(H102="",$T$22,"")</f>
        <v>Beneficiary</v>
      </c>
    </row>
    <row r="103" spans="1:21" ht="30">
      <c r="A103" s="54">
        <f t="shared" si="8"/>
        <v>76</v>
      </c>
      <c r="B103" s="6"/>
      <c r="C103" s="6"/>
      <c r="D103" s="36"/>
      <c r="E103" s="6"/>
      <c r="F103" s="8"/>
      <c r="G103" s="6"/>
      <c r="H103" s="6"/>
      <c r="I103" s="6"/>
      <c r="J103" s="6"/>
      <c r="K103" s="75"/>
      <c r="L103" s="75" t="str">
        <f t="shared" si="17"/>
        <v>My Group Name</v>
      </c>
      <c r="M103" s="79" t="str">
        <f t="shared" si="18"/>
        <v>john_ndoh@yahoo.com</v>
      </c>
      <c r="N103" s="75" t="str">
        <f t="shared" si="14"/>
        <v>UNDER REVIEW</v>
      </c>
      <c r="O103" s="75" t="str">
        <f t="shared" si="15"/>
        <v>UNDER REVIEW</v>
      </c>
      <c r="P103" s="76">
        <f t="shared" si="16"/>
        <v>51501</v>
      </c>
      <c r="Q103" s="87" t="str">
        <f>CONCATENATE(T103,IF(OR(T103="",U103=""),"",","),IF(AND(T103="",U103=""),$T$19,U103))</f>
        <v>Day and month of birth,Beneficiary</v>
      </c>
      <c r="R103" s="87" t="str">
        <f>R102</f>
        <v>NOT APPLICABLE</v>
      </c>
      <c r="S103" s="88">
        <f ca="1">$B$13</f>
        <v>45378</v>
      </c>
      <c r="T103" s="87" t="str">
        <f>IF(OR(D103="",E103=""),$T$20,"")</f>
        <v>Day and month of birth</v>
      </c>
      <c r="U103" s="87" t="str">
        <f>IF(H103="",$T$22,"")</f>
        <v>Beneficiary</v>
      </c>
    </row>
    <row r="104" spans="1:21" ht="30">
      <c r="A104" s="54">
        <f t="shared" si="8"/>
        <v>77</v>
      </c>
      <c r="B104" s="6"/>
      <c r="C104" s="6"/>
      <c r="D104" s="36"/>
      <c r="E104" s="6"/>
      <c r="F104" s="8"/>
      <c r="G104" s="6"/>
      <c r="H104" s="6"/>
      <c r="I104" s="6"/>
      <c r="J104" s="6"/>
      <c r="K104" s="75"/>
      <c r="L104" s="75" t="str">
        <f t="shared" si="17"/>
        <v>My Group Name</v>
      </c>
      <c r="M104" s="79" t="str">
        <f t="shared" si="18"/>
        <v>john_ndoh@yahoo.com</v>
      </c>
      <c r="N104" s="75" t="str">
        <f t="shared" si="14"/>
        <v>UNDER REVIEW</v>
      </c>
      <c r="O104" s="75" t="str">
        <f t="shared" si="15"/>
        <v>UNDER REVIEW</v>
      </c>
      <c r="P104" s="76">
        <f t="shared" si="16"/>
        <v>51501</v>
      </c>
      <c r="Q104" s="87" t="str">
        <f>CONCATENATE(T104,IF(OR(T104="",U104=""),"",","),IF(AND(T104="",U104=""),$T$19,U104))</f>
        <v>Day and month of birth,Beneficiary</v>
      </c>
      <c r="R104" s="87" t="str">
        <f>R103</f>
        <v>NOT APPLICABLE</v>
      </c>
      <c r="S104" s="88">
        <f ca="1">$B$13</f>
        <v>45378</v>
      </c>
      <c r="T104" s="87" t="str">
        <f>IF(OR(D104="",E104=""),$T$20,"")</f>
        <v>Day and month of birth</v>
      </c>
      <c r="U104" s="87" t="str">
        <f>IF(H104="",$T$22,"")</f>
        <v>Beneficiary</v>
      </c>
    </row>
    <row r="105" spans="1:21" ht="30">
      <c r="A105" s="54">
        <f t="shared" si="8"/>
        <v>78</v>
      </c>
      <c r="B105" s="6"/>
      <c r="C105" s="6"/>
      <c r="D105" s="36"/>
      <c r="E105" s="6"/>
      <c r="F105" s="8"/>
      <c r="G105" s="6"/>
      <c r="H105" s="6"/>
      <c r="I105" s="6"/>
      <c r="J105" s="6"/>
      <c r="K105" s="75"/>
      <c r="L105" s="75" t="str">
        <f t="shared" si="17"/>
        <v>My Group Name</v>
      </c>
      <c r="M105" s="79" t="str">
        <f t="shared" si="18"/>
        <v>john_ndoh@yahoo.com</v>
      </c>
      <c r="N105" s="75" t="str">
        <f t="shared" si="14"/>
        <v>UNDER REVIEW</v>
      </c>
      <c r="O105" s="75" t="str">
        <f t="shared" si="15"/>
        <v>UNDER REVIEW</v>
      </c>
      <c r="P105" s="76">
        <f t="shared" si="16"/>
        <v>51501</v>
      </c>
      <c r="Q105" s="87" t="str">
        <f>CONCATENATE(T105,IF(OR(T105="",U105=""),"",","),IF(AND(T105="",U105=""),$T$19,U105))</f>
        <v>Day and month of birth,Beneficiary</v>
      </c>
      <c r="R105" s="87" t="str">
        <f>R104</f>
        <v>NOT APPLICABLE</v>
      </c>
      <c r="S105" s="88">
        <f ca="1">$B$13</f>
        <v>45378</v>
      </c>
      <c r="T105" s="87" t="str">
        <f>IF(OR(D105="",E105=""),$T$20,"")</f>
        <v>Day and month of birth</v>
      </c>
      <c r="U105" s="87" t="str">
        <f>IF(H105="",$T$22,"")</f>
        <v>Beneficiary</v>
      </c>
    </row>
    <row r="106" spans="1:21" ht="30">
      <c r="A106" s="54">
        <f t="shared" si="8"/>
        <v>79</v>
      </c>
      <c r="B106" s="6"/>
      <c r="C106" s="6"/>
      <c r="D106" s="36"/>
      <c r="E106" s="6"/>
      <c r="F106" s="8"/>
      <c r="G106" s="6"/>
      <c r="H106" s="6"/>
      <c r="I106" s="6"/>
      <c r="J106" s="6"/>
      <c r="K106" s="75"/>
      <c r="L106" s="75" t="str">
        <f t="shared" si="17"/>
        <v>My Group Name</v>
      </c>
      <c r="M106" s="79" t="str">
        <f t="shared" si="18"/>
        <v>john_ndoh@yahoo.com</v>
      </c>
      <c r="N106" s="75" t="str">
        <f t="shared" si="14"/>
        <v>UNDER REVIEW</v>
      </c>
      <c r="O106" s="75" t="str">
        <f t="shared" si="15"/>
        <v>UNDER REVIEW</v>
      </c>
      <c r="P106" s="76">
        <f t="shared" si="16"/>
        <v>51501</v>
      </c>
      <c r="Q106" s="87" t="str">
        <f>CONCATENATE(T106,IF(OR(T106="",U106=""),"",","),IF(AND(T106="",U106=""),$T$19,U106))</f>
        <v>Day and month of birth,Beneficiary</v>
      </c>
      <c r="R106" s="87" t="str">
        <f>R105</f>
        <v>NOT APPLICABLE</v>
      </c>
      <c r="S106" s="88">
        <f ca="1">$B$13</f>
        <v>45378</v>
      </c>
      <c r="T106" s="87" t="str">
        <f>IF(OR(D106="",E106=""),$T$20,"")</f>
        <v>Day and month of birth</v>
      </c>
      <c r="U106" s="87" t="str">
        <f>IF(H106="",$T$22,"")</f>
        <v>Beneficiary</v>
      </c>
    </row>
    <row r="107" spans="1:21" ht="30">
      <c r="A107" s="54">
        <f t="shared" si="8"/>
        <v>80</v>
      </c>
      <c r="B107" s="6"/>
      <c r="C107" s="6"/>
      <c r="D107" s="36"/>
      <c r="E107" s="6"/>
      <c r="F107" s="8"/>
      <c r="G107" s="6"/>
      <c r="H107" s="6"/>
      <c r="I107" s="6"/>
      <c r="J107" s="6"/>
      <c r="K107" s="75"/>
      <c r="L107" s="75" t="str">
        <f t="shared" si="17"/>
        <v>My Group Name</v>
      </c>
      <c r="M107" s="79" t="str">
        <f t="shared" si="18"/>
        <v>john_ndoh@yahoo.com</v>
      </c>
      <c r="N107" s="75" t="str">
        <f t="shared" si="14"/>
        <v>UNDER REVIEW</v>
      </c>
      <c r="O107" s="75" t="str">
        <f t="shared" si="15"/>
        <v>UNDER REVIEW</v>
      </c>
      <c r="P107" s="76">
        <f t="shared" si="16"/>
        <v>51501</v>
      </c>
      <c r="Q107" s="87" t="str">
        <f>CONCATENATE(T107,IF(OR(T107="",U107=""),"",","),IF(AND(T107="",U107=""),$T$19,U107))</f>
        <v>Day and month of birth,Beneficiary</v>
      </c>
      <c r="R107" s="87" t="str">
        <f>R106</f>
        <v>NOT APPLICABLE</v>
      </c>
      <c r="S107" s="88">
        <f ca="1">$B$13</f>
        <v>45378</v>
      </c>
      <c r="T107" s="87" t="str">
        <f>IF(OR(D107="",E107=""),$T$20,"")</f>
        <v>Day and month of birth</v>
      </c>
      <c r="U107" s="87" t="str">
        <f>IF(H107="",$T$22,"")</f>
        <v>Beneficiary</v>
      </c>
    </row>
    <row r="108" spans="1:21" ht="30">
      <c r="A108" s="54">
        <f t="shared" si="8"/>
        <v>81</v>
      </c>
      <c r="B108" s="6"/>
      <c r="C108" s="6"/>
      <c r="D108" s="36"/>
      <c r="E108" s="6"/>
      <c r="F108" s="8"/>
      <c r="G108" s="6"/>
      <c r="H108" s="6"/>
      <c r="I108" s="6"/>
      <c r="J108" s="6"/>
      <c r="K108" s="75"/>
      <c r="L108" s="75" t="str">
        <f t="shared" si="17"/>
        <v>My Group Name</v>
      </c>
      <c r="M108" s="79" t="str">
        <f t="shared" si="18"/>
        <v>john_ndoh@yahoo.com</v>
      </c>
      <c r="N108" s="75" t="str">
        <f t="shared" si="14"/>
        <v>UNDER REVIEW</v>
      </c>
      <c r="O108" s="75" t="str">
        <f t="shared" si="15"/>
        <v>UNDER REVIEW</v>
      </c>
      <c r="P108" s="76">
        <f t="shared" si="16"/>
        <v>51501</v>
      </c>
      <c r="Q108" s="87" t="str">
        <f>CONCATENATE(T108,IF(OR(T108="",U108=""),"",","),IF(AND(T108="",U108=""),$T$19,U108))</f>
        <v>Day and month of birth,Beneficiary</v>
      </c>
      <c r="R108" s="87" t="str">
        <f>R107</f>
        <v>NOT APPLICABLE</v>
      </c>
      <c r="S108" s="88">
        <f ca="1">$B$13</f>
        <v>45378</v>
      </c>
      <c r="T108" s="87" t="str">
        <f>IF(OR(D108="",E108=""),$T$20,"")</f>
        <v>Day and month of birth</v>
      </c>
      <c r="U108" s="87" t="str">
        <f>IF(H108="",$T$22,"")</f>
        <v>Beneficiary</v>
      </c>
    </row>
    <row r="109" spans="1:21" ht="30">
      <c r="A109" s="54">
        <f t="shared" si="8"/>
        <v>82</v>
      </c>
      <c r="B109" s="6"/>
      <c r="C109" s="6"/>
      <c r="D109" s="36"/>
      <c r="E109" s="6"/>
      <c r="F109" s="8"/>
      <c r="G109" s="6"/>
      <c r="H109" s="6"/>
      <c r="I109" s="6"/>
      <c r="J109" s="6"/>
      <c r="K109" s="75"/>
      <c r="L109" s="75" t="str">
        <f t="shared" si="17"/>
        <v>My Group Name</v>
      </c>
      <c r="M109" s="79" t="str">
        <f t="shared" si="18"/>
        <v>john_ndoh@yahoo.com</v>
      </c>
      <c r="N109" s="75" t="str">
        <f t="shared" si="14"/>
        <v>UNDER REVIEW</v>
      </c>
      <c r="O109" s="75" t="str">
        <f t="shared" si="15"/>
        <v>UNDER REVIEW</v>
      </c>
      <c r="P109" s="76">
        <f t="shared" si="16"/>
        <v>51501</v>
      </c>
      <c r="Q109" s="87" t="str">
        <f>CONCATENATE(T109,IF(OR(T109="",U109=""),"",","),IF(AND(T109="",U109=""),$T$19,U109))</f>
        <v>Day and month of birth,Beneficiary</v>
      </c>
      <c r="R109" s="87" t="s">
        <v>96</v>
      </c>
      <c r="S109" s="88">
        <f ca="1">$B$13</f>
        <v>45378</v>
      </c>
      <c r="T109" s="87" t="str">
        <f>IF(OR(D109="",E109=""),$T$20,"")</f>
        <v>Day and month of birth</v>
      </c>
      <c r="U109" s="87" t="str">
        <f>IF(H109="",$T$22,"")</f>
        <v>Beneficiary</v>
      </c>
    </row>
    <row r="110" spans="1:21" ht="30">
      <c r="A110" s="54">
        <f t="shared" si="8"/>
        <v>83</v>
      </c>
      <c r="B110" s="6"/>
      <c r="C110" s="6"/>
      <c r="D110" s="36"/>
      <c r="E110" s="6"/>
      <c r="F110" s="8"/>
      <c r="G110" s="6"/>
      <c r="H110" s="6"/>
      <c r="I110" s="6"/>
      <c r="J110" s="6"/>
      <c r="K110" s="75"/>
      <c r="L110" s="75" t="str">
        <f t="shared" si="17"/>
        <v>My Group Name</v>
      </c>
      <c r="M110" s="79" t="str">
        <f t="shared" si="18"/>
        <v>john_ndoh@yahoo.com</v>
      </c>
      <c r="N110" s="75" t="str">
        <f t="shared" si="14"/>
        <v>UNDER REVIEW</v>
      </c>
      <c r="O110" s="75" t="str">
        <f t="shared" si="15"/>
        <v>UNDER REVIEW</v>
      </c>
      <c r="P110" s="76">
        <f t="shared" si="16"/>
        <v>51501</v>
      </c>
      <c r="Q110" s="87" t="str">
        <f>CONCATENATE(T110,IF(OR(T110="",U110=""),"",","),IF(AND(T110="",U110=""),$T$19,U110))</f>
        <v>Day and month of birth,Beneficiary</v>
      </c>
      <c r="R110" s="87" t="str">
        <f>R109</f>
        <v>NOT APPLICABLE</v>
      </c>
      <c r="S110" s="88">
        <f ca="1">$B$13</f>
        <v>45378</v>
      </c>
      <c r="T110" s="87" t="str">
        <f>IF(OR(D110="",E110=""),$T$20,"")</f>
        <v>Day and month of birth</v>
      </c>
      <c r="U110" s="87" t="str">
        <f>IF(H110="",$T$22,"")</f>
        <v>Beneficiary</v>
      </c>
    </row>
    <row r="111" spans="1:21" ht="30">
      <c r="A111" s="54">
        <f t="shared" si="8"/>
        <v>84</v>
      </c>
      <c r="B111" s="6"/>
      <c r="C111" s="6"/>
      <c r="D111" s="36"/>
      <c r="E111" s="6"/>
      <c r="F111" s="8"/>
      <c r="G111" s="6"/>
      <c r="H111" s="6"/>
      <c r="I111" s="6"/>
      <c r="J111" s="6"/>
      <c r="K111" s="75"/>
      <c r="L111" s="75" t="str">
        <f t="shared" si="17"/>
        <v>My Group Name</v>
      </c>
      <c r="M111" s="79" t="str">
        <f t="shared" si="18"/>
        <v>john_ndoh@yahoo.com</v>
      </c>
      <c r="N111" s="75" t="str">
        <f t="shared" si="14"/>
        <v>UNDER REVIEW</v>
      </c>
      <c r="O111" s="75" t="str">
        <f t="shared" si="15"/>
        <v>UNDER REVIEW</v>
      </c>
      <c r="P111" s="76">
        <f t="shared" si="16"/>
        <v>51501</v>
      </c>
      <c r="Q111" s="87" t="str">
        <f>CONCATENATE(T111,IF(OR(T111="",U111=""),"",","),IF(AND(T111="",U111=""),$T$19,U111))</f>
        <v>Day and month of birth,Beneficiary</v>
      </c>
      <c r="R111" s="87" t="str">
        <f>R110</f>
        <v>NOT APPLICABLE</v>
      </c>
      <c r="S111" s="88">
        <f ca="1">$B$13</f>
        <v>45378</v>
      </c>
      <c r="T111" s="87" t="str">
        <f>IF(OR(D111="",E111=""),$T$20,"")</f>
        <v>Day and month of birth</v>
      </c>
      <c r="U111" s="87" t="str">
        <f>IF(H111="",$T$22,"")</f>
        <v>Beneficiary</v>
      </c>
    </row>
    <row r="112" spans="1:21" ht="30">
      <c r="A112" s="54">
        <f t="shared" si="8"/>
        <v>85</v>
      </c>
      <c r="B112" s="6"/>
      <c r="C112" s="6"/>
      <c r="D112" s="36"/>
      <c r="E112" s="6"/>
      <c r="F112" s="8"/>
      <c r="G112" s="6"/>
      <c r="H112" s="6"/>
      <c r="I112" s="6"/>
      <c r="J112" s="6"/>
      <c r="K112" s="75"/>
      <c r="L112" s="75" t="str">
        <f t="shared" si="17"/>
        <v>My Group Name</v>
      </c>
      <c r="M112" s="79" t="str">
        <f t="shared" si="18"/>
        <v>john_ndoh@yahoo.com</v>
      </c>
      <c r="N112" s="75" t="str">
        <f t="shared" si="14"/>
        <v>UNDER REVIEW</v>
      </c>
      <c r="O112" s="75" t="str">
        <f t="shared" si="15"/>
        <v>UNDER REVIEW</v>
      </c>
      <c r="P112" s="76">
        <f t="shared" si="16"/>
        <v>51501</v>
      </c>
      <c r="Q112" s="87" t="str">
        <f>CONCATENATE(T112,IF(OR(T112="",U112=""),"",","),IF(AND(T112="",U112=""),$T$19,U112))</f>
        <v>Day and month of birth,Beneficiary</v>
      </c>
      <c r="R112" s="87" t="str">
        <f>R111</f>
        <v>NOT APPLICABLE</v>
      </c>
      <c r="S112" s="88">
        <f ca="1">$B$13</f>
        <v>45378</v>
      </c>
      <c r="T112" s="87" t="str">
        <f>IF(OR(D112="",E112=""),$T$20,"")</f>
        <v>Day and month of birth</v>
      </c>
      <c r="U112" s="87" t="str">
        <f>IF(H112="",$T$22,"")</f>
        <v>Beneficiary</v>
      </c>
    </row>
    <row r="113" spans="1:21" ht="30">
      <c r="A113" s="54">
        <f t="shared" si="8"/>
        <v>86</v>
      </c>
      <c r="B113" s="6"/>
      <c r="C113" s="6"/>
      <c r="D113" s="36"/>
      <c r="E113" s="6"/>
      <c r="F113" s="8"/>
      <c r="G113" s="6"/>
      <c r="H113" s="6"/>
      <c r="I113" s="6"/>
      <c r="J113" s="6"/>
      <c r="K113" s="75"/>
      <c r="L113" s="75" t="str">
        <f t="shared" si="17"/>
        <v>My Group Name</v>
      </c>
      <c r="M113" s="79" t="str">
        <f t="shared" si="18"/>
        <v>john_ndoh@yahoo.com</v>
      </c>
      <c r="N113" s="75" t="str">
        <f t="shared" si="14"/>
        <v>UNDER REVIEW</v>
      </c>
      <c r="O113" s="75" t="str">
        <f t="shared" si="15"/>
        <v>UNDER REVIEW</v>
      </c>
      <c r="P113" s="76">
        <f t="shared" si="16"/>
        <v>51501</v>
      </c>
      <c r="Q113" s="87" t="str">
        <f>CONCATENATE(T113,IF(OR(T113="",U113=""),"",","),IF(AND(T113="",U113=""),$T$19,U113))</f>
        <v>Day and month of birth,Beneficiary</v>
      </c>
      <c r="R113" s="87" t="str">
        <f>R112</f>
        <v>NOT APPLICABLE</v>
      </c>
      <c r="S113" s="88">
        <f ca="1">$B$13</f>
        <v>45378</v>
      </c>
      <c r="T113" s="87" t="str">
        <f>IF(OR(D113="",E113=""),$T$20,"")</f>
        <v>Day and month of birth</v>
      </c>
      <c r="U113" s="87" t="str">
        <f>IF(H113="",$T$22,"")</f>
        <v>Beneficiary</v>
      </c>
    </row>
    <row r="114" spans="1:21" ht="30">
      <c r="A114" s="54">
        <f t="shared" si="8"/>
        <v>87</v>
      </c>
      <c r="B114" s="6"/>
      <c r="C114" s="6"/>
      <c r="D114" s="36"/>
      <c r="E114" s="6"/>
      <c r="F114" s="8"/>
      <c r="G114" s="6"/>
      <c r="H114" s="6"/>
      <c r="I114" s="6"/>
      <c r="J114" s="6"/>
      <c r="K114" s="75"/>
      <c r="L114" s="75" t="str">
        <f t="shared" si="17"/>
        <v>My Group Name</v>
      </c>
      <c r="M114" s="79" t="str">
        <f t="shared" si="18"/>
        <v>john_ndoh@yahoo.com</v>
      </c>
      <c r="N114" s="75" t="str">
        <f t="shared" si="14"/>
        <v>UNDER REVIEW</v>
      </c>
      <c r="O114" s="75" t="str">
        <f t="shared" si="15"/>
        <v>UNDER REVIEW</v>
      </c>
      <c r="P114" s="76">
        <f t="shared" si="16"/>
        <v>51501</v>
      </c>
      <c r="Q114" s="87" t="str">
        <f>CONCATENATE(T114,IF(OR(T114="",U114=""),"",","),IF(AND(T114="",U114=""),$T$19,U114))</f>
        <v>Day and month of birth,Beneficiary</v>
      </c>
      <c r="R114" s="87" t="str">
        <f>R113</f>
        <v>NOT APPLICABLE</v>
      </c>
      <c r="S114" s="88">
        <f ca="1">$B$13</f>
        <v>45378</v>
      </c>
      <c r="T114" s="87" t="str">
        <f>IF(OR(D114="",E114=""),$T$20,"")</f>
        <v>Day and month of birth</v>
      </c>
      <c r="U114" s="87" t="str">
        <f>IF(H114="",$T$22,"")</f>
        <v>Beneficiary</v>
      </c>
    </row>
    <row r="115" spans="1:21" ht="30">
      <c r="A115" s="54">
        <f t="shared" si="8"/>
        <v>88</v>
      </c>
      <c r="B115" s="6"/>
      <c r="C115" s="6"/>
      <c r="D115" s="36"/>
      <c r="E115" s="6"/>
      <c r="F115" s="8"/>
      <c r="G115" s="6"/>
      <c r="H115" s="6"/>
      <c r="I115" s="6"/>
      <c r="J115" s="6"/>
      <c r="K115" s="75"/>
      <c r="L115" s="75" t="str">
        <f t="shared" si="17"/>
        <v>My Group Name</v>
      </c>
      <c r="M115" s="79" t="str">
        <f t="shared" si="18"/>
        <v>john_ndoh@yahoo.com</v>
      </c>
      <c r="N115" s="75" t="str">
        <f t="shared" si="14"/>
        <v>UNDER REVIEW</v>
      </c>
      <c r="O115" s="75" t="str">
        <f t="shared" si="15"/>
        <v>UNDER REVIEW</v>
      </c>
      <c r="P115" s="76">
        <f t="shared" si="16"/>
        <v>51501</v>
      </c>
      <c r="Q115" s="87" t="str">
        <f>CONCATENATE(T115,IF(OR(T115="",U115=""),"",","),IF(AND(T115="",U115=""),$T$19,U115))</f>
        <v>Day and month of birth,Beneficiary</v>
      </c>
      <c r="R115" s="87" t="str">
        <f>R114</f>
        <v>NOT APPLICABLE</v>
      </c>
      <c r="S115" s="88">
        <f ca="1">$B$13</f>
        <v>45378</v>
      </c>
      <c r="T115" s="87" t="str">
        <f>IF(OR(D115="",E115=""),$T$20,"")</f>
        <v>Day and month of birth</v>
      </c>
      <c r="U115" s="87" t="str">
        <f>IF(H115="",$T$22,"")</f>
        <v>Beneficiary</v>
      </c>
    </row>
    <row r="116" spans="1:21" ht="30">
      <c r="A116" s="54">
        <f t="shared" si="8"/>
        <v>89</v>
      </c>
      <c r="B116" s="6"/>
      <c r="C116" s="6"/>
      <c r="D116" s="36"/>
      <c r="E116" s="6"/>
      <c r="F116" s="8"/>
      <c r="G116" s="6"/>
      <c r="H116" s="6"/>
      <c r="I116" s="6"/>
      <c r="J116" s="6"/>
      <c r="K116" s="75"/>
      <c r="L116" s="75" t="str">
        <f t="shared" si="17"/>
        <v>My Group Name</v>
      </c>
      <c r="M116" s="79" t="str">
        <f t="shared" si="18"/>
        <v>john_ndoh@yahoo.com</v>
      </c>
      <c r="N116" s="75" t="str">
        <f t="shared" si="14"/>
        <v>UNDER REVIEW</v>
      </c>
      <c r="O116" s="75" t="str">
        <f t="shared" si="15"/>
        <v>UNDER REVIEW</v>
      </c>
      <c r="P116" s="76">
        <f t="shared" si="16"/>
        <v>51501</v>
      </c>
      <c r="Q116" s="87" t="str">
        <f>CONCATENATE(T116,IF(OR(T116="",U116=""),"",","),IF(AND(T116="",U116=""),$T$19,U116))</f>
        <v>Day and month of birth,Beneficiary</v>
      </c>
      <c r="R116" s="87" t="str">
        <f>R115</f>
        <v>NOT APPLICABLE</v>
      </c>
      <c r="S116" s="88">
        <f ca="1">$B$13</f>
        <v>45378</v>
      </c>
      <c r="T116" s="87" t="str">
        <f>IF(OR(D116="",E116=""),$T$20,"")</f>
        <v>Day and month of birth</v>
      </c>
      <c r="U116" s="87" t="str">
        <f>IF(H116="",$T$22,"")</f>
        <v>Beneficiary</v>
      </c>
    </row>
    <row r="117" spans="1:21" ht="30">
      <c r="A117" s="54">
        <f t="shared" si="8"/>
        <v>90</v>
      </c>
      <c r="B117" s="6"/>
      <c r="C117" s="6"/>
      <c r="D117" s="36"/>
      <c r="E117" s="6"/>
      <c r="F117" s="8"/>
      <c r="G117" s="6"/>
      <c r="H117" s="6"/>
      <c r="I117" s="6"/>
      <c r="J117" s="6"/>
      <c r="K117" s="75"/>
      <c r="L117" s="75" t="str">
        <f t="shared" si="17"/>
        <v>My Group Name</v>
      </c>
      <c r="M117" s="79" t="str">
        <f t="shared" si="18"/>
        <v>john_ndoh@yahoo.com</v>
      </c>
      <c r="N117" s="75" t="str">
        <f t="shared" si="14"/>
        <v>UNDER REVIEW</v>
      </c>
      <c r="O117" s="75" t="str">
        <f t="shared" si="15"/>
        <v>UNDER REVIEW</v>
      </c>
      <c r="P117" s="76">
        <f t="shared" si="16"/>
        <v>51501</v>
      </c>
      <c r="Q117" s="87" t="str">
        <f>CONCATENATE(T117,IF(OR(T117="",U117=""),"",","),IF(AND(T117="",U117=""),$T$19,U117))</f>
        <v>Day and month of birth,Beneficiary</v>
      </c>
      <c r="R117" s="87" t="str">
        <f>R116</f>
        <v>NOT APPLICABLE</v>
      </c>
      <c r="S117" s="88">
        <f ca="1">$B$13</f>
        <v>45378</v>
      </c>
      <c r="T117" s="87" t="str">
        <f>IF(OR(D117="",E117=""),$T$20,"")</f>
        <v>Day and month of birth</v>
      </c>
      <c r="U117" s="87" t="str">
        <f>IF(H117="",$T$22,"")</f>
        <v>Beneficiary</v>
      </c>
    </row>
    <row r="118" spans="1:21" ht="30">
      <c r="A118" s="54">
        <f t="shared" si="8"/>
        <v>91</v>
      </c>
      <c r="B118" s="6"/>
      <c r="C118" s="6"/>
      <c r="D118" s="36"/>
      <c r="E118" s="6"/>
      <c r="F118" s="8"/>
      <c r="G118" s="6"/>
      <c r="H118" s="6"/>
      <c r="I118" s="6"/>
      <c r="J118" s="6"/>
      <c r="K118" s="75"/>
      <c r="L118" s="75" t="str">
        <f t="shared" si="17"/>
        <v>My Group Name</v>
      </c>
      <c r="M118" s="79" t="str">
        <f t="shared" si="18"/>
        <v>john_ndoh@yahoo.com</v>
      </c>
      <c r="N118" s="75" t="str">
        <f t="shared" si="14"/>
        <v>UNDER REVIEW</v>
      </c>
      <c r="O118" s="75" t="str">
        <f t="shared" si="15"/>
        <v>UNDER REVIEW</v>
      </c>
      <c r="P118" s="76">
        <f t="shared" si="16"/>
        <v>51501</v>
      </c>
      <c r="Q118" s="87" t="str">
        <f>CONCATENATE(T118,IF(OR(T118="",U118=""),"",","),IF(AND(T118="",U118=""),$T$19,U118))</f>
        <v>Day and month of birth,Beneficiary</v>
      </c>
      <c r="R118" s="87" t="s">
        <v>96</v>
      </c>
      <c r="S118" s="88">
        <f ca="1">$B$13</f>
        <v>45378</v>
      </c>
      <c r="T118" s="87" t="str">
        <f>IF(OR(D118="",E118=""),$T$20,"")</f>
        <v>Day and month of birth</v>
      </c>
      <c r="U118" s="87" t="str">
        <f>IF(H118="",$T$22,"")</f>
        <v>Beneficiary</v>
      </c>
    </row>
    <row r="119" spans="1:21" ht="30">
      <c r="A119" s="54">
        <f t="shared" si="8"/>
        <v>92</v>
      </c>
      <c r="B119" s="6"/>
      <c r="C119" s="6"/>
      <c r="D119" s="36"/>
      <c r="E119" s="6"/>
      <c r="F119" s="8"/>
      <c r="G119" s="6"/>
      <c r="H119" s="6"/>
      <c r="I119" s="6"/>
      <c r="J119" s="6"/>
      <c r="K119" s="75"/>
      <c r="L119" s="75" t="str">
        <f t="shared" si="17"/>
        <v>My Group Name</v>
      </c>
      <c r="M119" s="79" t="str">
        <f t="shared" si="18"/>
        <v>john_ndoh@yahoo.com</v>
      </c>
      <c r="N119" s="75" t="str">
        <f t="shared" si="14"/>
        <v>UNDER REVIEW</v>
      </c>
      <c r="O119" s="75" t="str">
        <f t="shared" si="15"/>
        <v>UNDER REVIEW</v>
      </c>
      <c r="P119" s="76">
        <f t="shared" si="16"/>
        <v>51501</v>
      </c>
      <c r="Q119" s="87" t="str">
        <f>CONCATENATE(T119,IF(OR(T119="",U119=""),"",","),IF(AND(T119="",U119=""),$T$19,U119))</f>
        <v>Day and month of birth,Beneficiary</v>
      </c>
      <c r="R119" s="87" t="str">
        <f>R118</f>
        <v>NOT APPLICABLE</v>
      </c>
      <c r="S119" s="88">
        <f ca="1">$B$13</f>
        <v>45378</v>
      </c>
      <c r="T119" s="87" t="str">
        <f>IF(OR(D119="",E119=""),$T$20,"")</f>
        <v>Day and month of birth</v>
      </c>
      <c r="U119" s="87" t="str">
        <f>IF(H119="",$T$22,"")</f>
        <v>Beneficiary</v>
      </c>
    </row>
    <row r="120" spans="1:21" ht="30">
      <c r="A120" s="54">
        <f t="shared" si="8"/>
        <v>93</v>
      </c>
      <c r="B120" s="6"/>
      <c r="C120" s="6"/>
      <c r="D120" s="36"/>
      <c r="E120" s="6"/>
      <c r="F120" s="8"/>
      <c r="G120" s="6"/>
      <c r="H120" s="6"/>
      <c r="I120" s="6"/>
      <c r="J120" s="6"/>
      <c r="K120" s="75"/>
      <c r="L120" s="75" t="str">
        <f t="shared" si="17"/>
        <v>My Group Name</v>
      </c>
      <c r="M120" s="79" t="str">
        <f t="shared" si="18"/>
        <v>john_ndoh@yahoo.com</v>
      </c>
      <c r="N120" s="75" t="str">
        <f t="shared" si="14"/>
        <v>UNDER REVIEW</v>
      </c>
      <c r="O120" s="75" t="str">
        <f t="shared" si="15"/>
        <v>UNDER REVIEW</v>
      </c>
      <c r="P120" s="76">
        <f t="shared" si="16"/>
        <v>51501</v>
      </c>
      <c r="Q120" s="87" t="str">
        <f>CONCATENATE(T120,IF(OR(T120="",U120=""),"",","),IF(AND(T120="",U120=""),$T$19,U120))</f>
        <v>Day and month of birth,Beneficiary</v>
      </c>
      <c r="R120" s="87" t="str">
        <f>R119</f>
        <v>NOT APPLICABLE</v>
      </c>
      <c r="S120" s="88">
        <f ca="1">$B$13</f>
        <v>45378</v>
      </c>
      <c r="T120" s="87" t="str">
        <f>IF(OR(D120="",E120=""),$T$20,"")</f>
        <v>Day and month of birth</v>
      </c>
      <c r="U120" s="87" t="str">
        <f>IF(H120="",$T$22,"")</f>
        <v>Beneficiary</v>
      </c>
    </row>
    <row r="121" spans="1:21" ht="30">
      <c r="A121" s="54">
        <f t="shared" si="8"/>
        <v>94</v>
      </c>
      <c r="B121" s="6"/>
      <c r="C121" s="6"/>
      <c r="D121" s="36"/>
      <c r="E121" s="6"/>
      <c r="F121" s="8"/>
      <c r="G121" s="6"/>
      <c r="H121" s="6"/>
      <c r="I121" s="6"/>
      <c r="J121" s="6"/>
      <c r="K121" s="75"/>
      <c r="L121" s="75" t="str">
        <f t="shared" si="17"/>
        <v>My Group Name</v>
      </c>
      <c r="M121" s="79" t="str">
        <f t="shared" si="18"/>
        <v>john_ndoh@yahoo.com</v>
      </c>
      <c r="N121" s="75" t="str">
        <f t="shared" si="14"/>
        <v>UNDER REVIEW</v>
      </c>
      <c r="O121" s="75" t="str">
        <f t="shared" si="15"/>
        <v>UNDER REVIEW</v>
      </c>
      <c r="P121" s="76">
        <f t="shared" si="16"/>
        <v>51501</v>
      </c>
      <c r="Q121" s="87" t="str">
        <f>CONCATENATE(T121,IF(OR(T121="",U121=""),"",","),IF(AND(T121="",U121=""),$T$19,U121))</f>
        <v>Day and month of birth,Beneficiary</v>
      </c>
      <c r="R121" s="87" t="str">
        <f>R120</f>
        <v>NOT APPLICABLE</v>
      </c>
      <c r="S121" s="88">
        <f ca="1">$B$13</f>
        <v>45378</v>
      </c>
      <c r="T121" s="87" t="str">
        <f>IF(OR(D121="",E121=""),$T$20,"")</f>
        <v>Day and month of birth</v>
      </c>
      <c r="U121" s="87" t="str">
        <f>IF(H121="",$T$22,"")</f>
        <v>Beneficiary</v>
      </c>
    </row>
    <row r="122" spans="1:21" ht="30">
      <c r="A122" s="54">
        <f t="shared" si="8"/>
        <v>95</v>
      </c>
      <c r="B122" s="6"/>
      <c r="C122" s="6"/>
      <c r="D122" s="36"/>
      <c r="E122" s="6"/>
      <c r="F122" s="8"/>
      <c r="G122" s="6"/>
      <c r="H122" s="6"/>
      <c r="I122" s="6"/>
      <c r="J122" s="6"/>
      <c r="K122" s="75"/>
      <c r="L122" s="75" t="str">
        <f t="shared" si="17"/>
        <v>My Group Name</v>
      </c>
      <c r="M122" s="79" t="str">
        <f t="shared" si="18"/>
        <v>john_ndoh@yahoo.com</v>
      </c>
      <c r="N122" s="75" t="str">
        <f t="shared" si="14"/>
        <v>UNDER REVIEW</v>
      </c>
      <c r="O122" s="75" t="str">
        <f t="shared" si="15"/>
        <v>UNDER REVIEW</v>
      </c>
      <c r="P122" s="76">
        <f t="shared" si="16"/>
        <v>51501</v>
      </c>
      <c r="Q122" s="87" t="str">
        <f>CONCATENATE(T122,IF(OR(T122="",U122=""),"",","),IF(AND(T122="",U122=""),$T$19,U122))</f>
        <v>Day and month of birth,Beneficiary</v>
      </c>
      <c r="R122" s="87" t="str">
        <f>R121</f>
        <v>NOT APPLICABLE</v>
      </c>
      <c r="S122" s="88">
        <f ca="1">$B$13</f>
        <v>45378</v>
      </c>
      <c r="T122" s="87" t="str">
        <f>IF(OR(D122="",E122=""),$T$20,"")</f>
        <v>Day and month of birth</v>
      </c>
      <c r="U122" s="87" t="str">
        <f>IF(H122="",$T$22,"")</f>
        <v>Beneficiary</v>
      </c>
    </row>
    <row r="123" spans="1:21" ht="30">
      <c r="A123" s="54">
        <f t="shared" si="8"/>
        <v>96</v>
      </c>
      <c r="B123" s="6"/>
      <c r="C123" s="6"/>
      <c r="D123" s="36"/>
      <c r="E123" s="6"/>
      <c r="F123" s="8"/>
      <c r="G123" s="6"/>
      <c r="H123" s="6"/>
      <c r="I123" s="6"/>
      <c r="J123" s="6"/>
      <c r="K123" s="75"/>
      <c r="L123" s="75" t="str">
        <f t="shared" si="17"/>
        <v>My Group Name</v>
      </c>
      <c r="M123" s="79" t="str">
        <f t="shared" si="18"/>
        <v>john_ndoh@yahoo.com</v>
      </c>
      <c r="N123" s="75" t="str">
        <f t="shared" si="14"/>
        <v>UNDER REVIEW</v>
      </c>
      <c r="O123" s="75" t="str">
        <f t="shared" si="15"/>
        <v>UNDER REVIEW</v>
      </c>
      <c r="P123" s="76">
        <f t="shared" si="16"/>
        <v>51501</v>
      </c>
      <c r="Q123" s="87" t="str">
        <f>CONCATENATE(T123,IF(OR(T123="",U123=""),"",","),IF(AND(T123="",U123=""),$T$19,U123))</f>
        <v>Day and month of birth,Beneficiary</v>
      </c>
      <c r="R123" s="87" t="str">
        <f>R122</f>
        <v>NOT APPLICABLE</v>
      </c>
      <c r="S123" s="88">
        <f ca="1">$B$13</f>
        <v>45378</v>
      </c>
      <c r="T123" s="87" t="str">
        <f>IF(OR(D123="",E123=""),$T$20,"")</f>
        <v>Day and month of birth</v>
      </c>
      <c r="U123" s="87" t="str">
        <f>IF(H123="",$T$22,"")</f>
        <v>Beneficiary</v>
      </c>
    </row>
    <row r="124" spans="1:21" ht="30">
      <c r="A124" s="54">
        <f t="shared" si="8"/>
        <v>97</v>
      </c>
      <c r="B124" s="6"/>
      <c r="C124" s="6"/>
      <c r="D124" s="36"/>
      <c r="E124" s="6"/>
      <c r="F124" s="8"/>
      <c r="G124" s="6"/>
      <c r="H124" s="6"/>
      <c r="I124" s="6"/>
      <c r="J124" s="6"/>
      <c r="K124" s="75"/>
      <c r="L124" s="75" t="str">
        <f t="shared" si="17"/>
        <v>My Group Name</v>
      </c>
      <c r="M124" s="79" t="str">
        <f t="shared" si="18"/>
        <v>john_ndoh@yahoo.com</v>
      </c>
      <c r="N124" s="75" t="str">
        <f t="shared" si="14"/>
        <v>UNDER REVIEW</v>
      </c>
      <c r="O124" s="75" t="str">
        <f t="shared" si="15"/>
        <v>UNDER REVIEW</v>
      </c>
      <c r="P124" s="76">
        <f t="shared" si="16"/>
        <v>51501</v>
      </c>
      <c r="Q124" s="87" t="str">
        <f>CONCATENATE(T124,IF(OR(T124="",U124=""),"",","),IF(AND(T124="",U124=""),$T$19,U124))</f>
        <v>Day and month of birth,Beneficiary</v>
      </c>
      <c r="R124" s="87" t="str">
        <f>R123</f>
        <v>NOT APPLICABLE</v>
      </c>
      <c r="S124" s="88">
        <f ca="1">$B$13</f>
        <v>45378</v>
      </c>
      <c r="T124" s="87" t="str">
        <f>IF(OR(D124="",E124=""),$T$20,"")</f>
        <v>Day and month of birth</v>
      </c>
      <c r="U124" s="87" t="str">
        <f>IF(H124="",$T$22,"")</f>
        <v>Beneficiary</v>
      </c>
    </row>
    <row r="125" spans="1:21" ht="30">
      <c r="A125" s="54">
        <f t="shared" si="8"/>
        <v>98</v>
      </c>
      <c r="B125" s="6"/>
      <c r="C125" s="6"/>
      <c r="D125" s="36"/>
      <c r="E125" s="6"/>
      <c r="F125" s="8"/>
      <c r="G125" s="6"/>
      <c r="H125" s="6"/>
      <c r="I125" s="6"/>
      <c r="J125" s="6"/>
      <c r="K125" s="75"/>
      <c r="L125" s="75" t="str">
        <f t="shared" si="17"/>
        <v>My Group Name</v>
      </c>
      <c r="M125" s="79" t="str">
        <f t="shared" si="18"/>
        <v>john_ndoh@yahoo.com</v>
      </c>
      <c r="N125" s="75" t="str">
        <f t="shared" si="14"/>
        <v>UNDER REVIEW</v>
      </c>
      <c r="O125" s="75" t="str">
        <f t="shared" si="15"/>
        <v>UNDER REVIEW</v>
      </c>
      <c r="P125" s="76">
        <f t="shared" si="16"/>
        <v>51501</v>
      </c>
      <c r="Q125" s="87" t="str">
        <f>CONCATENATE(T125,IF(OR(T125="",U125=""),"",","),IF(AND(T125="",U125=""),$T$19,U125))</f>
        <v>Day and month of birth,Beneficiary</v>
      </c>
      <c r="R125" s="87" t="str">
        <f>R124</f>
        <v>NOT APPLICABLE</v>
      </c>
      <c r="S125" s="88">
        <f ca="1">$B$13</f>
        <v>45378</v>
      </c>
      <c r="T125" s="87" t="str">
        <f>IF(OR(D125="",E125=""),$T$20,"")</f>
        <v>Day and month of birth</v>
      </c>
      <c r="U125" s="87" t="str">
        <f>IF(H125="",$T$22,"")</f>
        <v>Beneficiary</v>
      </c>
    </row>
    <row r="126" spans="1:21" ht="30">
      <c r="A126" s="54">
        <f t="shared" si="8"/>
        <v>99</v>
      </c>
      <c r="B126" s="6"/>
      <c r="C126" s="6"/>
      <c r="D126" s="36"/>
      <c r="E126" s="6"/>
      <c r="F126" s="8"/>
      <c r="G126" s="6"/>
      <c r="H126" s="6"/>
      <c r="I126" s="6"/>
      <c r="J126" s="6"/>
      <c r="K126" s="75"/>
      <c r="L126" s="75" t="str">
        <f t="shared" si="17"/>
        <v>My Group Name</v>
      </c>
      <c r="M126" s="79" t="str">
        <f t="shared" si="18"/>
        <v>john_ndoh@yahoo.com</v>
      </c>
      <c r="N126" s="75" t="str">
        <f t="shared" si="14"/>
        <v>UNDER REVIEW</v>
      </c>
      <c r="O126" s="75" t="str">
        <f t="shared" si="15"/>
        <v>UNDER REVIEW</v>
      </c>
      <c r="P126" s="76">
        <f t="shared" si="16"/>
        <v>51501</v>
      </c>
      <c r="Q126" s="87" t="str">
        <f>CONCATENATE(T126,IF(OR(T126="",U126=""),"",","),IF(AND(T126="",U126=""),$T$19,U126))</f>
        <v>Day and month of birth,Beneficiary</v>
      </c>
      <c r="R126" s="87" t="str">
        <f>R125</f>
        <v>NOT APPLICABLE</v>
      </c>
      <c r="S126" s="88">
        <f ca="1">$B$13</f>
        <v>45378</v>
      </c>
      <c r="T126" s="87" t="str">
        <f>IF(OR(D126="",E126=""),$T$20,"")</f>
        <v>Day and month of birth</v>
      </c>
      <c r="U126" s="87" t="str">
        <f>IF(H126="",$T$22,"")</f>
        <v>Beneficiary</v>
      </c>
    </row>
    <row r="127" spans="1:21" ht="30">
      <c r="A127" s="54">
        <f t="shared" si="8"/>
        <v>100</v>
      </c>
      <c r="B127" s="6"/>
      <c r="C127" s="6"/>
      <c r="D127" s="36"/>
      <c r="E127" s="6"/>
      <c r="F127" s="8"/>
      <c r="G127" s="6"/>
      <c r="H127" s="6"/>
      <c r="I127" s="6"/>
      <c r="J127" s="6"/>
      <c r="K127" s="75"/>
      <c r="L127" s="75" t="str">
        <f t="shared" si="17"/>
        <v>My Group Name</v>
      </c>
      <c r="M127" s="79" t="str">
        <f t="shared" si="18"/>
        <v>john_ndoh@yahoo.com</v>
      </c>
      <c r="N127" s="75" t="str">
        <f t="shared" si="14"/>
        <v>UNDER REVIEW</v>
      </c>
      <c r="O127" s="75" t="str">
        <f t="shared" si="15"/>
        <v>UNDER REVIEW</v>
      </c>
      <c r="P127" s="76">
        <f t="shared" si="16"/>
        <v>51501</v>
      </c>
      <c r="Q127" s="87" t="str">
        <f>CONCATENATE(T127,IF(OR(T127="",U127=""),"",","),IF(AND(T127="",U127=""),$T$19,U127))</f>
        <v>Day and month of birth,Beneficiary</v>
      </c>
      <c r="R127" s="87" t="str">
        <f>R126</f>
        <v>NOT APPLICABLE</v>
      </c>
      <c r="S127" s="88">
        <f ca="1">$B$13</f>
        <v>45378</v>
      </c>
      <c r="T127" s="87" t="str">
        <f>IF(OR(D127="",E127=""),$T$20,"")</f>
        <v>Day and month of birth</v>
      </c>
      <c r="U127" s="87" t="str">
        <f>IF(H127="",$T$22,"")</f>
        <v>Beneficiary</v>
      </c>
    </row>
    <row r="128" spans="1:21">
      <c r="Q128" s="92"/>
      <c r="S128" s="89"/>
    </row>
    <row r="129" spans="17:19">
      <c r="Q129" s="93"/>
      <c r="S129" s="90"/>
    </row>
    <row r="130" spans="17:19">
      <c r="Q130" s="93"/>
      <c r="S130" s="90"/>
    </row>
    <row r="131" spans="17:19">
      <c r="Q131" s="93"/>
      <c r="S131" s="90"/>
    </row>
    <row r="132" spans="17:19">
      <c r="Q132" s="93"/>
    </row>
  </sheetData>
  <sheetProtection algorithmName="SHA-512" hashValue="/XrmfrpwWnIBeDZVwjksu23NYmdkzCV51BHZV3ezkfubZbyaBUQbohG/a8NHPrYazETk0/kvm2KD8LtvF1WmMA==" saltValue="WcwdK0b8r6pfELlB2vzviA==" spinCount="100000" sheet="1" objects="1" scenarios="1"/>
  <dataValidations xWindow="1034" yWindow="579" count="13">
    <dataValidation type="custom" allowBlank="1" showInputMessage="1" showErrorMessage="1" errorTitle="Invalid Email address" error="Email address format. " promptTitle="Enter Your email address" prompt="Email must be in the form user@domain.sufix" sqref="I21" xr:uid="{C593E186-248E-4701-9402-C3EF7B8895F7}">
      <formula1>ISNUMBER(MATCH("*@*.?*",A2,0))</formula1>
    </dataValidation>
    <dataValidation type="list" allowBlank="1" showInputMessage="1" showErrorMessage="1" errorTitle="Invalid Membership type" error="Must be one of the following:_x000a_SOBATAM GROUP_x000a_SOBATAM POOL" promptTitle="Select membership type" prompt="SOBATAM GROUP (Family, Association, ..) minimum 8 people_x000a_SOBATAM POOL (individual)" sqref="A16" xr:uid="{C809B1A1-CD32-454E-9A72-10DBCDB53C06}">
      <formula1>"SOBATAM GROUP, SOBATAM POOL"</formula1>
    </dataValidation>
    <dataValidation type="textLength" allowBlank="1" showInputMessage="1" showErrorMessage="1" errorTitle="Invalid Group Name" error="Must have at least 4 characters" promptTitle="Enter Group Name" prompt="Your Group name must have 2 to 128 characters_x000a_Enter &quot;SOBATAM Pool&quot; for Individual membership" sqref="B16" xr:uid="{30158B69-62DF-40A4-90BF-4F5FD67FE717}">
      <formula1>4</formula1>
      <formula2>128</formula2>
    </dataValidation>
    <dataValidation type="custom" allowBlank="1" showInputMessage="1" showErrorMessage="1" errorTitle="Invalid email address" error="Must be: user@domain.suffix" promptTitle="Enter email address" prompt="Examples: john_do@yahoo.com, john.do@gmail.com, ..._x000a_" sqref="G21 M28:M127" xr:uid="{2487F4A7-4E20-412B-A454-3A152A777D88}">
      <formula1>ISNUMBER(MATCH("*@*.?*",G21:G21, 0))</formula1>
    </dataValidation>
    <dataValidation type="custom" allowBlank="1" showInputMessage="1" showErrorMessage="1" errorTitle="Invalid Phone number" error="Must be 10 digits only" promptTitle="Enter Telephone number" prompt="10 digits only_x000a_Example: 1235678910" sqref="H21" xr:uid="{1B83A676-9551-438A-BA6F-711410111B86}">
      <formula1>AND(ISNUMBER(H21), LEN(H21)=10)</formula1>
    </dataValidation>
    <dataValidation type="textLength" allowBlank="1" showInputMessage="1" showErrorMessage="1" errorTitle="Invalid relation" error="Must have at least 2 characters_x000a_Examples: Spouse, Son, Daughter, ..." promptTitle="Enter Relation" prompt="Must have 2 to 128 characters_x000a_Examples: Spouse, Son, Daughter, Mother, ..." sqref="E24 J28:J82" xr:uid="{43A1EC54-A3D3-451E-9CBC-A79C08CC515D}">
      <formula1>2</formula1>
      <formula2>128</formula2>
    </dataValidation>
    <dataValidation type="list" allowBlank="1" showInputMessage="1" showErrorMessage="1" errorTitle="Invalid Country of residence" error="Select USA or Canada" promptTitle="Select Country of Residence" prompt="USA or Canada" sqref="F21 F28:F127" xr:uid="{0EDE724C-2D75-463A-A3E7-16B0360169DF}">
      <formula1>"USA, CANADA"</formula1>
    </dataValidation>
    <dataValidation type="textLength" allowBlank="1" showInputMessage="1" showErrorMessage="1" errorTitle="Invalid Last name" error="Must have at least 2 characters" promptTitle="Enter Last Name " prompt="Last Name (2 to 128 characters)" sqref="B24 B21 B28:B127" xr:uid="{63DF4367-710D-4416-B017-D6DC58F3C3FC}">
      <formula1>2</formula1>
      <formula2>128</formula2>
    </dataValidation>
    <dataValidation type="list" allowBlank="1" showInputMessage="1" showErrorMessage="1" errorTitle="Invalid month of birth" error="Select a value from the dropdown list" promptTitle="Select your month of birth" prompt="Select your month of birth from the dropdown list" sqref="E21 E28:E127" xr:uid="{F7B01850-B358-4531-80C4-01698E014287}">
      <formula1>"January, February, March, April, May, June, July, August, September, October, November, December"</formula1>
    </dataValidation>
    <dataValidation type="custom" allowBlank="1" showInputMessage="1" showErrorMessage="1" errorTitle="Invalid email address" error="Examples: john_do@yahoo.com, john.doh@gmail.com" promptTitle="Enter Email address" prompt="Example: john_ndoh@yahoo.com_x000a_Necessary only if member is a delegate for the group" sqref="G28:G127" xr:uid="{D0867954-6553-462A-812E-34A020FDF439}">
      <formula1>ISNUMBER(MATCH("*@*.?*",G28:G28, 0))</formula1>
    </dataValidation>
    <dataValidation type="textLength" allowBlank="1" showInputMessage="1" showErrorMessage="1" errorTitle="Invalid Last Name" error="Must have at least 2 character_x000a_Examples: Hi, Hiyag" promptTitle="Enter Last Name" prompt="Must have 2 to 128 characters" sqref="H28:H127" xr:uid="{4AD20019-701D-4267-BF11-85EE83B1B313}">
      <formula1>2</formula1>
      <formula2>128</formula2>
    </dataValidation>
    <dataValidation type="list" allowBlank="1" showInputMessage="1" showErrorMessage="1" errorTitle="Invalid day of birth" error="Valid value must be between 1 and 31" promptTitle="Select your day of birth" prompt="Select a value betwen 1 and 31" sqref="D21 D28:D127" xr:uid="{15A1FC1C-AFEB-4B17-B03E-468FC902C11F}">
      <formula1>"1,2,3,4,5,6,7,8,9,10,11,12,13,14,15,16,17,18,19,20,21,22,23,24,25,26,27,28,29,30,31"</formula1>
    </dataValidation>
    <dataValidation type="list" allowBlank="1" showInputMessage="1" showErrorMessage="1" sqref="N28:O127" xr:uid="{BAD9C42F-BA65-4E46-B3F5-F56E76CE0867}">
      <formula1>"UNDER REVIEW"</formula1>
    </dataValidation>
  </dataValidations>
  <hyperlinks>
    <hyperlink ref="G21" r:id="rId1" xr:uid="{E983B892-7A21-426F-B021-C66A937C0C36}"/>
    <hyperlink ref="M28" r:id="rId2" display="john_ndoh@yahoo.com" xr:uid="{3C2946EF-23AC-491B-BBD3-F3FC2EB3B143}"/>
    <hyperlink ref="M29" r:id="rId3" display="john_ndoh@yahoo.com" xr:uid="{234A618D-E6F0-4E84-967E-6C5F12310032}"/>
    <hyperlink ref="M30" r:id="rId4" display="john_ndoh@yahoo.com" xr:uid="{F977377E-2E72-4992-82BA-24A9DB1E2BA1}"/>
    <hyperlink ref="M31" r:id="rId5" display="john_ndoh@yahoo.com" xr:uid="{A55A2B09-362B-4DDA-AE7C-8E2B2EFA9747}"/>
    <hyperlink ref="M32" r:id="rId6" display="john_ndoh@yahoo.com" xr:uid="{B4AF6BAC-3FFC-46D5-A885-DFD4C7A08BB8}"/>
    <hyperlink ref="M33" r:id="rId7" display="john_ndoh@yahoo.com" xr:uid="{28224360-AA3C-4EC7-A498-21B12655F147}"/>
    <hyperlink ref="M34" r:id="rId8" display="john_ndoh@yahoo.com" xr:uid="{525501D1-A9B5-4A95-B879-EFF7B813E783}"/>
    <hyperlink ref="M35" r:id="rId9" display="john_ndoh@yahoo.com" xr:uid="{1F3D4E31-EE70-4A0B-A361-14E98EE53E08}"/>
    <hyperlink ref="M36" r:id="rId10" display="john_ndoh@yahoo.com" xr:uid="{7E178394-0814-458F-86FB-3F6F02FE57F5}"/>
    <hyperlink ref="M37" r:id="rId11" display="john_ndoh@yahoo.com" xr:uid="{85E54F46-5D0B-4D82-8FFD-F829BDFF913F}"/>
    <hyperlink ref="M38" r:id="rId12" display="john_ndoh@yahoo.com" xr:uid="{264D4D54-103A-4612-90F2-3DF251C09264}"/>
    <hyperlink ref="M39" r:id="rId13" display="john_ndoh@yahoo.com" xr:uid="{6A5559E9-E599-4DFE-BBD5-1E7FE4D6E694}"/>
    <hyperlink ref="M40" r:id="rId14" display="john_ndoh@yahoo.com" xr:uid="{4F989589-7B13-4349-8B17-4F38B6DFC321}"/>
    <hyperlink ref="M41" r:id="rId15" display="john_ndoh@yahoo.com" xr:uid="{272D63DC-BFDA-41E4-8C84-5CC04F2B8EDD}"/>
    <hyperlink ref="M42" r:id="rId16" display="john_ndoh@yahoo.com" xr:uid="{4348DACA-2A5F-42D6-BFB1-2166203C3CE2}"/>
    <hyperlink ref="M43" r:id="rId17" display="john_ndoh@yahoo.com" xr:uid="{B8A6AB42-9CAF-42A2-853C-34512844C798}"/>
    <hyperlink ref="M44" r:id="rId18" display="john_ndoh@yahoo.com" xr:uid="{66121655-B98C-4197-BE96-36B13FB76AFF}"/>
    <hyperlink ref="M45" r:id="rId19" display="john_ndoh@yahoo.com" xr:uid="{9BADB764-4920-48D8-96C5-190577662BAC}"/>
    <hyperlink ref="M46" r:id="rId20" display="john_ndoh@yahoo.com" xr:uid="{39945BA9-5BA6-4D89-9BD2-B71EA64D4902}"/>
    <hyperlink ref="M47" r:id="rId21" display="john_ndoh@yahoo.com" xr:uid="{B8AF5158-E788-4FA5-ADD1-D74DEFC4D337}"/>
    <hyperlink ref="M48" r:id="rId22" display="john_ndoh@yahoo.com" xr:uid="{A639A248-271F-4D96-AF07-98A8C438B151}"/>
    <hyperlink ref="M49" r:id="rId23" display="john_ndoh@yahoo.com" xr:uid="{814C9E11-B1DC-451B-8854-35212E33B2D8}"/>
    <hyperlink ref="M50" r:id="rId24" display="john_ndoh@yahoo.com" xr:uid="{1B384DF7-4584-4AB0-A5FD-EBF04FB8905E}"/>
    <hyperlink ref="M51" r:id="rId25" display="john_ndoh@yahoo.com" xr:uid="{31D077F8-12B7-4633-B2E4-475E53DCD39D}"/>
    <hyperlink ref="M52" r:id="rId26" display="john_ndoh@yahoo.com" xr:uid="{CD59DF7A-FD76-441D-92DE-914619DF8FDA}"/>
    <hyperlink ref="M53" r:id="rId27" display="john_ndoh@yahoo.com" xr:uid="{A17B877E-59DC-416F-AE18-BE3A82ACA995}"/>
    <hyperlink ref="M54" r:id="rId28" display="john_ndoh@yahoo.com" xr:uid="{C7B97996-629C-4A8B-BD82-841FB1A73E52}"/>
    <hyperlink ref="M55" r:id="rId29" display="john_ndoh@yahoo.com" xr:uid="{C628C9B2-6B32-4513-88CE-67E60B7A8E27}"/>
    <hyperlink ref="M56" r:id="rId30" display="john_ndoh@yahoo.com" xr:uid="{5F06D0FB-2C8E-4B28-AFDC-A44B7A346A7C}"/>
    <hyperlink ref="M57" r:id="rId31" display="john_ndoh@yahoo.com" xr:uid="{49BE9DEE-AFEA-4C9C-9F48-9E200F42866B}"/>
    <hyperlink ref="M58" r:id="rId32" display="john_ndoh@yahoo.com" xr:uid="{4147F0F2-5F01-4822-A7C9-05BF57F10986}"/>
    <hyperlink ref="M59" r:id="rId33" display="john_ndoh@yahoo.com" xr:uid="{FD25357D-B02C-4DED-A7F8-53401F0CBF77}"/>
    <hyperlink ref="M60" r:id="rId34" display="john_ndoh@yahoo.com" xr:uid="{DF91B634-196D-4751-9DB2-599B66E5F45D}"/>
    <hyperlink ref="M61" r:id="rId35" display="john_ndoh@yahoo.com" xr:uid="{97A80B4C-A291-404C-BC5B-1BDBBE4D0E8A}"/>
    <hyperlink ref="M62" r:id="rId36" display="john_ndoh@yahoo.com" xr:uid="{0D731094-14F4-4169-8125-3AC36D7E9985}"/>
    <hyperlink ref="M63" r:id="rId37" display="john_ndoh@yahoo.com" xr:uid="{DF6BA63B-2019-4A4C-A37E-A28B258C0BBB}"/>
    <hyperlink ref="M64" r:id="rId38" display="john_ndoh@yahoo.com" xr:uid="{090244E1-57B3-455D-B37A-A4DA0692438B}"/>
    <hyperlink ref="M65" r:id="rId39" display="john_ndoh@yahoo.com" xr:uid="{C7046F8F-3E0A-46CF-900B-7A2DD22561AF}"/>
    <hyperlink ref="M66" r:id="rId40" display="john_ndoh@yahoo.com" xr:uid="{3E5AD48C-6039-40DA-8141-B4B42F96C226}"/>
    <hyperlink ref="M67" r:id="rId41" display="john_ndoh@yahoo.com" xr:uid="{E5076450-14E5-4ED5-88FB-A9801818D245}"/>
    <hyperlink ref="M68" r:id="rId42" display="john_ndoh@yahoo.com" xr:uid="{41CA0C62-2E6D-4EDD-B9B6-26A531522933}"/>
    <hyperlink ref="M69" r:id="rId43" display="john_ndoh@yahoo.com" xr:uid="{D4645399-F89E-42EC-8729-F7AB80FBEDCE}"/>
    <hyperlink ref="M70" r:id="rId44" display="john_ndoh@yahoo.com" xr:uid="{9EC23F98-7F28-4AEF-86F6-7A51DB635693}"/>
    <hyperlink ref="M71" r:id="rId45" display="john_ndoh@yahoo.com" xr:uid="{ABC74A7D-6CFD-4BDA-ADAC-FB6C5B698885}"/>
    <hyperlink ref="M72" r:id="rId46" display="john_ndoh@yahoo.com" xr:uid="{9B78E2F5-E603-4452-AE2C-2227D2565501}"/>
    <hyperlink ref="M73" r:id="rId47" display="john_ndoh@yahoo.com" xr:uid="{F5503ECD-9F3A-49C4-B3F5-230349AA5EC8}"/>
    <hyperlink ref="M74" r:id="rId48" display="john_ndoh@yahoo.com" xr:uid="{CBCB4D80-811E-463A-AEA3-D7A2D75A6BD0}"/>
    <hyperlink ref="M75" r:id="rId49" display="john_ndoh@yahoo.com" xr:uid="{6C454CAD-79ED-48E6-94C1-EF8306E99FD1}"/>
    <hyperlink ref="M76" r:id="rId50" display="john_ndoh@yahoo.com" xr:uid="{92C42C31-7CE1-4B15-BF67-96E3518AF291}"/>
    <hyperlink ref="M77" r:id="rId51" display="john_ndoh@yahoo.com" xr:uid="{8D2CC464-06A9-4916-B1C5-214C158C091F}"/>
    <hyperlink ref="M78" r:id="rId52" display="john_ndoh@yahoo.com" xr:uid="{A5568FD8-0F7C-4904-A2C2-9DBAF76564AD}"/>
    <hyperlink ref="M79" r:id="rId53" display="john_ndoh@yahoo.com" xr:uid="{D1456569-7FF1-4BB3-8006-122850AB9632}"/>
    <hyperlink ref="M80" r:id="rId54" display="john_ndoh@yahoo.com" xr:uid="{D8F2F6C1-F0FD-492A-8611-818728F4432E}"/>
    <hyperlink ref="M81" r:id="rId55" display="john_ndoh@yahoo.com" xr:uid="{08F6AFAD-6486-4ABD-8950-0399CCAAF2C4}"/>
    <hyperlink ref="M82" r:id="rId56" display="john_ndoh@yahoo.com" xr:uid="{07D02726-BA28-43D9-B930-AB00FF2AC924}"/>
    <hyperlink ref="M83" r:id="rId57" display="john_ndoh@yahoo.com" xr:uid="{9579729D-7A20-4ED4-99AF-13B1247EF865}"/>
    <hyperlink ref="M84" r:id="rId58" display="john_ndoh@yahoo.com" xr:uid="{1648FEF4-B459-4E27-84D8-60694857B36B}"/>
    <hyperlink ref="M85" r:id="rId59" display="john_ndoh@yahoo.com" xr:uid="{37C739DB-9ABB-4F9F-9DE9-3EAF12C7EFAF}"/>
    <hyperlink ref="M86" r:id="rId60" display="john_ndoh@yahoo.com" xr:uid="{05F1DC0B-9ECF-46CC-B381-DF8DDA123711}"/>
    <hyperlink ref="M87" r:id="rId61" display="john_ndoh@yahoo.com" xr:uid="{9351E19F-0E31-4120-A187-42580BED8611}"/>
    <hyperlink ref="M88" r:id="rId62" display="john_ndoh@yahoo.com" xr:uid="{2B29AE1A-D996-4018-B220-D3F8300953A0}"/>
    <hyperlink ref="M89" r:id="rId63" display="john_ndoh@yahoo.com" xr:uid="{3DD493C2-F5D0-4FB6-9D15-25425F43B8F2}"/>
    <hyperlink ref="M90" r:id="rId64" display="john_ndoh@yahoo.com" xr:uid="{AB8C18F8-E49A-4E8E-95C8-64A67E6E8E3B}"/>
    <hyperlink ref="M91" r:id="rId65" display="john_ndoh@yahoo.com" xr:uid="{3ECBE929-4BF5-4537-B490-9067C328F75F}"/>
    <hyperlink ref="M92" r:id="rId66" display="john_ndoh@yahoo.com" xr:uid="{5B1467B7-C70D-4A72-861B-AA23CC2C9550}"/>
    <hyperlink ref="M93" r:id="rId67" display="john_ndoh@yahoo.com" xr:uid="{EBBD2974-9909-4E7B-A182-1F4489A6E8F9}"/>
    <hyperlink ref="M94" r:id="rId68" display="john_ndoh@yahoo.com" xr:uid="{3F655B1D-BEE9-4D08-9253-E4579B3BAC66}"/>
    <hyperlink ref="M95" r:id="rId69" display="john_ndoh@yahoo.com" xr:uid="{2989D584-8B6F-40F1-AEC4-D39D37CF54AC}"/>
    <hyperlink ref="M96" r:id="rId70" display="john_ndoh@yahoo.com" xr:uid="{7BA7CC15-93A2-4BFD-A16D-BC670A53A05B}"/>
    <hyperlink ref="M97" r:id="rId71" display="john_ndoh@yahoo.com" xr:uid="{F8999A4D-9548-4F69-8BCC-2D44DA6CA2D7}"/>
    <hyperlink ref="M98" r:id="rId72" display="john_ndoh@yahoo.com" xr:uid="{367229FC-E2B4-4ACE-B705-9D1EF3F27E6D}"/>
    <hyperlink ref="M99" r:id="rId73" display="john_ndoh@yahoo.com" xr:uid="{D15C34AD-C8FD-4B9B-A41B-FB43B5F7F867}"/>
    <hyperlink ref="M100" r:id="rId74" display="john_ndoh@yahoo.com" xr:uid="{88AB44A4-6CF9-42AC-8B1A-2BF84655E66E}"/>
    <hyperlink ref="M101" r:id="rId75" display="john_ndoh@yahoo.com" xr:uid="{AD507834-14AE-4DD7-A5E5-4C0164B16904}"/>
    <hyperlink ref="M102" r:id="rId76" display="john_ndoh@yahoo.com" xr:uid="{3E1D061A-61C9-4712-B887-3BA7EECC3913}"/>
    <hyperlink ref="M103" r:id="rId77" display="john_ndoh@yahoo.com" xr:uid="{D1D5E1C2-9496-455D-9B16-B5285E7D6508}"/>
    <hyperlink ref="M104" r:id="rId78" display="john_ndoh@yahoo.com" xr:uid="{1945DC6D-3791-40AE-8588-3A7188F296AE}"/>
    <hyperlink ref="M105" r:id="rId79" display="john_ndoh@yahoo.com" xr:uid="{CD599D61-8AC7-4BCB-92FD-39B0EEA96E43}"/>
    <hyperlink ref="M106" r:id="rId80" display="john_ndoh@yahoo.com" xr:uid="{FED8F36D-6A57-410A-B2C7-94E239817ED5}"/>
    <hyperlink ref="M107" r:id="rId81" display="john_ndoh@yahoo.com" xr:uid="{DCDE415C-1CA6-4219-BA8B-E006CEB93E7F}"/>
    <hyperlink ref="M108" r:id="rId82" display="john_ndoh@yahoo.com" xr:uid="{475266A2-31AC-4B24-A4D0-30EC92D86FD1}"/>
    <hyperlink ref="M109" r:id="rId83" display="john_ndoh@yahoo.com" xr:uid="{3F3DDCF6-EB4E-4215-8D0E-85C390BD75CB}"/>
    <hyperlink ref="M110" r:id="rId84" display="john_ndoh@yahoo.com" xr:uid="{00CAEA3C-182C-4473-8730-1D718491B0EE}"/>
    <hyperlink ref="M111" r:id="rId85" display="john_ndoh@yahoo.com" xr:uid="{D3F85323-05B4-460E-A987-FF364F1AEF6F}"/>
    <hyperlink ref="M112" r:id="rId86" display="john_ndoh@yahoo.com" xr:uid="{1A65EAEB-6DE3-47C2-9C84-1116ACECC845}"/>
    <hyperlink ref="M113" r:id="rId87" display="john_ndoh@yahoo.com" xr:uid="{E40D0979-D435-48C4-B144-D8FDCA84CC2C}"/>
    <hyperlink ref="M114" r:id="rId88" display="john_ndoh@yahoo.com" xr:uid="{8C776A66-4E0E-42FA-A4F8-63BF2F47A166}"/>
    <hyperlink ref="M115" r:id="rId89" display="john_ndoh@yahoo.com" xr:uid="{881B8D6F-1042-44A1-88E2-1BA50D182965}"/>
    <hyperlink ref="M116" r:id="rId90" display="john_ndoh@yahoo.com" xr:uid="{426071B1-0B00-403C-BCD3-36060F2AF05D}"/>
    <hyperlink ref="M117" r:id="rId91" display="john_ndoh@yahoo.com" xr:uid="{A90D8FCA-0EC0-4BF8-B29C-92883FDA2604}"/>
    <hyperlink ref="M118" r:id="rId92" display="john_ndoh@yahoo.com" xr:uid="{C2C9E988-BD19-4D9E-8D0C-94163C162437}"/>
    <hyperlink ref="M119" r:id="rId93" display="john_ndoh@yahoo.com" xr:uid="{387BB4D6-F088-4D64-9391-9C34663B2172}"/>
    <hyperlink ref="M120" r:id="rId94" display="john_ndoh@yahoo.com" xr:uid="{B73077F5-FC18-465E-A32D-6DDC0C7CCA55}"/>
    <hyperlink ref="M121" r:id="rId95" display="john_ndoh@yahoo.com" xr:uid="{4BAE738F-DE11-4984-A4CF-40740FDADCA5}"/>
    <hyperlink ref="M122" r:id="rId96" display="john_ndoh@yahoo.com" xr:uid="{E272020E-7401-47D5-8042-5E4F023EE744}"/>
    <hyperlink ref="M123" r:id="rId97" display="john_ndoh@yahoo.com" xr:uid="{47E7016C-20F7-4741-AB30-5B2E0F67DB6D}"/>
    <hyperlink ref="M124" r:id="rId98" display="john_ndoh@yahoo.com" xr:uid="{ABFE021F-8191-4901-A728-43E72451EBA0}"/>
    <hyperlink ref="M125" r:id="rId99" display="john_ndoh@yahoo.com" xr:uid="{4EA233C3-81CD-4B7F-B32D-86E31A8EBC86}"/>
    <hyperlink ref="M126" r:id="rId100" display="john_ndoh@yahoo.com" xr:uid="{9F488F26-0642-4447-8425-F078F59A34FE}"/>
    <hyperlink ref="M127" r:id="rId101" display="john_ndoh@yahoo.com" xr:uid="{2515D109-EE77-4449-A301-47AC43210B02}"/>
  </hyperlinks>
  <pageMargins left="0.7" right="0.7" top="0.75" bottom="0.75" header="0.3" footer="0.3"/>
  <pageSetup orientation="portrait" horizontalDpi="4294967293" r:id="rId1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0872E-E31C-4015-8880-559320AC3A39}">
  <dimension ref="A2:J11"/>
  <sheetViews>
    <sheetView workbookViewId="0">
      <selection activeCell="H12" sqref="H12"/>
    </sheetView>
  </sheetViews>
  <sheetFormatPr defaultRowHeight="15"/>
  <cols>
    <col min="1" max="1" width="20.28515625" customWidth="1"/>
    <col min="2" max="2" width="16.42578125" customWidth="1"/>
    <col min="3" max="3" width="16.85546875" customWidth="1"/>
    <col min="4" max="4" width="19.42578125" customWidth="1"/>
    <col min="5" max="5" width="19.85546875" customWidth="1"/>
    <col min="6" max="6" width="20.42578125" customWidth="1"/>
    <col min="7" max="7" width="16.85546875" customWidth="1"/>
    <col min="8" max="8" width="19.7109375" customWidth="1"/>
    <col min="9" max="9" width="18.7109375" customWidth="1"/>
  </cols>
  <sheetData>
    <row r="2" spans="1:10" ht="23.25">
      <c r="B2" s="43" t="s">
        <v>53</v>
      </c>
    </row>
    <row r="3" spans="1:10" ht="23.25">
      <c r="B3" s="43" t="s">
        <v>55</v>
      </c>
    </row>
    <row r="5" spans="1:10">
      <c r="A5" s="40" t="s">
        <v>51</v>
      </c>
      <c r="B5" s="40" t="s">
        <v>7</v>
      </c>
      <c r="C5" s="40" t="s">
        <v>42</v>
      </c>
      <c r="D5" s="40" t="s">
        <v>52</v>
      </c>
      <c r="E5" s="40" t="s">
        <v>45</v>
      </c>
    </row>
    <row r="6" spans="1:10">
      <c r="A6" s="33" t="str">
        <f>'Registration Form'!A16</f>
        <v>SOBATAM GROUP</v>
      </c>
      <c r="B6" s="33" t="str">
        <f>'Registration Form'!I13</f>
        <v>My Group Name</v>
      </c>
      <c r="C6" s="33">
        <f>'Registration Form'!D13</f>
        <v>1</v>
      </c>
      <c r="D6" s="41">
        <f>'Registration Form'!G13</f>
        <v>51501</v>
      </c>
      <c r="E6" s="33" t="str">
        <f>'Registration Form'!D14</f>
        <v>UNDER REVIEW</v>
      </c>
    </row>
    <row r="9" spans="1:10">
      <c r="E9" s="44"/>
      <c r="F9" s="44"/>
      <c r="G9" s="44"/>
    </row>
    <row r="10" spans="1:10" ht="30">
      <c r="A10" s="39" t="s">
        <v>34</v>
      </c>
      <c r="B10" s="39" t="s">
        <v>25</v>
      </c>
      <c r="C10" s="39" t="s">
        <v>24</v>
      </c>
      <c r="D10" s="39" t="s">
        <v>35</v>
      </c>
      <c r="E10" s="39" t="s">
        <v>46</v>
      </c>
      <c r="F10" s="39" t="s">
        <v>49</v>
      </c>
      <c r="G10" s="39" t="s">
        <v>50</v>
      </c>
      <c r="H10" s="94" t="s">
        <v>100</v>
      </c>
      <c r="I10" s="94" t="s">
        <v>93</v>
      </c>
      <c r="J10" s="17"/>
    </row>
    <row r="11" spans="1:10" ht="30">
      <c r="A11" s="38" t="s">
        <v>91</v>
      </c>
      <c r="B11" s="38" t="s">
        <v>48</v>
      </c>
      <c r="C11" s="38" t="str">
        <f>B6</f>
        <v>My Group Name</v>
      </c>
      <c r="D11" s="38" t="str">
        <f>B6</f>
        <v>My Group Name</v>
      </c>
      <c r="E11" s="38" t="str">
        <f>E6</f>
        <v>UNDER REVIEW</v>
      </c>
      <c r="F11" s="42">
        <f>D6</f>
        <v>51501</v>
      </c>
      <c r="G11" s="38">
        <f>C6</f>
        <v>1</v>
      </c>
      <c r="H11" s="38" t="str">
        <f>CONCATENATE('Registration Form'!C24, "  ", 'Registration Form'!B24)</f>
        <v>Joanne  Ndoh</v>
      </c>
      <c r="I11" s="38" t="s">
        <v>101</v>
      </c>
      <c r="J11" s="1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C5428-72E9-4DD1-B235-4C05BFFAB1A5}">
  <dimension ref="A1:B39"/>
  <sheetViews>
    <sheetView topLeftCell="A10" workbookViewId="0">
      <selection activeCell="E30" sqref="E30"/>
    </sheetView>
  </sheetViews>
  <sheetFormatPr defaultRowHeight="15"/>
  <sheetData>
    <row r="1" spans="1:2" ht="23.25">
      <c r="B1" s="43" t="s">
        <v>53</v>
      </c>
    </row>
    <row r="2" spans="1:2" ht="23.25">
      <c r="B2" s="43" t="s">
        <v>77</v>
      </c>
    </row>
    <row r="4" spans="1:2">
      <c r="A4" t="s">
        <v>81</v>
      </c>
    </row>
    <row r="5" spans="1:2">
      <c r="A5" t="s">
        <v>82</v>
      </c>
    </row>
    <row r="6" spans="1:2">
      <c r="A6" t="s">
        <v>83</v>
      </c>
    </row>
    <row r="7" spans="1:2">
      <c r="A7" t="s">
        <v>57</v>
      </c>
    </row>
    <row r="8" spans="1:2">
      <c r="A8" s="84" t="s">
        <v>84</v>
      </c>
    </row>
    <row r="9" spans="1:2">
      <c r="A9" t="s">
        <v>56</v>
      </c>
    </row>
    <row r="11" spans="1:2">
      <c r="A11" s="85" t="s">
        <v>58</v>
      </c>
    </row>
    <row r="12" spans="1:2">
      <c r="A12" t="s">
        <v>85</v>
      </c>
    </row>
    <row r="13" spans="1:2">
      <c r="A13" t="s">
        <v>86</v>
      </c>
    </row>
    <row r="14" spans="1:2">
      <c r="A14" t="s">
        <v>59</v>
      </c>
    </row>
    <row r="15" spans="1:2">
      <c r="A15" t="s">
        <v>60</v>
      </c>
    </row>
    <row r="16" spans="1:2">
      <c r="A16" t="s">
        <v>87</v>
      </c>
    </row>
    <row r="17" spans="1:1">
      <c r="A17" t="s">
        <v>61</v>
      </c>
    </row>
    <row r="18" spans="1:1">
      <c r="A18" t="s">
        <v>62</v>
      </c>
    </row>
    <row r="20" spans="1:1">
      <c r="A20" s="85" t="s">
        <v>63</v>
      </c>
    </row>
    <row r="21" spans="1:1">
      <c r="A21" t="s">
        <v>64</v>
      </c>
    </row>
    <row r="22" spans="1:1">
      <c r="A22" t="s">
        <v>65</v>
      </c>
    </row>
    <row r="23" spans="1:1">
      <c r="A23" t="s">
        <v>66</v>
      </c>
    </row>
    <row r="24" spans="1:1">
      <c r="A24" s="84" t="s">
        <v>67</v>
      </c>
    </row>
    <row r="26" spans="1:1">
      <c r="A26" s="85" t="s">
        <v>68</v>
      </c>
    </row>
    <row r="27" spans="1:1">
      <c r="A27" t="s">
        <v>88</v>
      </c>
    </row>
    <row r="28" spans="1:1">
      <c r="A28" t="s">
        <v>89</v>
      </c>
    </row>
    <row r="29" spans="1:1">
      <c r="A29" t="s">
        <v>69</v>
      </c>
    </row>
    <row r="30" spans="1:1">
      <c r="A30" t="s">
        <v>70</v>
      </c>
    </row>
    <row r="31" spans="1:1">
      <c r="A31" t="s">
        <v>90</v>
      </c>
    </row>
    <row r="32" spans="1:1">
      <c r="A32" t="s">
        <v>71</v>
      </c>
    </row>
    <row r="33" spans="1:1">
      <c r="A33" t="s">
        <v>72</v>
      </c>
    </row>
    <row r="35" spans="1:1">
      <c r="A35" s="85" t="s">
        <v>79</v>
      </c>
    </row>
    <row r="36" spans="1:1">
      <c r="A36" t="s">
        <v>73</v>
      </c>
    </row>
    <row r="37" spans="1:1">
      <c r="A37" t="s">
        <v>74</v>
      </c>
    </row>
    <row r="38" spans="1:1">
      <c r="A38" t="s">
        <v>75</v>
      </c>
    </row>
    <row r="39" spans="1:1">
      <c r="A39" t="s">
        <v>76</v>
      </c>
    </row>
  </sheetData>
  <sheetProtection algorithmName="SHA-512" hashValue="z64J3uygsn36LLPI2CWPUv0H6xKWKHjADSXHvnTVSLwH7w1bHtL2UYG859ndySxg75sZsD6/EF1AzZCTNE4ALg==" saltValue="rny7iZU+olaDLL/xe0pZFQ=="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Registration Form</vt:lpstr>
      <vt:lpstr>GROUP INFO</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SOBATAM Registration Team</dc:creator>
  <cp:lastModifiedBy>alain nonga</cp:lastModifiedBy>
  <dcterms:created xsi:type="dcterms:W3CDTF">2021-06-05T03:43:01Z</dcterms:created>
  <dcterms:modified xsi:type="dcterms:W3CDTF">2024-03-27T07:13:29Z</dcterms:modified>
</cp:coreProperties>
</file>