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d.docs.live.net/85e72ba930e8fb7d/Documents/Cloud/My Private Doc/Mbai Bassa/SOBATAM/SOBATAM E-Book of records/Templates/"/>
    </mc:Choice>
  </mc:AlternateContent>
  <xr:revisionPtr revIDLastSave="202" documentId="13_ncr:1_{72AFA4D1-8C45-48CB-B820-51D1E315C129}" xr6:coauthVersionLast="47" xr6:coauthVersionMax="47" xr10:uidLastSave="{2469FC03-05CF-4758-88AB-3934E75E7515}"/>
  <workbookProtection workbookAlgorithmName="SHA-512" workbookHashValue="ftt0LTb67FvKnV9pOASY6PSB2UgTIvSZy6zDa5HcEaVAAYq2BPnm25oaZJ2OGfcXNB3pIIxaOeYaIkVx9zqDlw==" workbookSaltValue="yN0yey3Iv6gYO2qgVdmgyQ==" workbookSpinCount="100000" lockStructure="1"/>
  <bookViews>
    <workbookView xWindow="4395" yWindow="1200" windowWidth="22575" windowHeight="14400" xr2:uid="{00000000-000D-0000-FFFF-FFFF00000000}"/>
  </bookViews>
  <sheets>
    <sheet name="Registration Update Form" sheetId="1" r:id="rId1"/>
    <sheet name="Instructions" sheetId="3" state="hidden"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5" i="1" l="1"/>
  <c r="W25"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7" i="1"/>
  <c r="Q26" i="1"/>
  <c r="T77" i="1"/>
  <c r="S77" i="1"/>
  <c r="T76" i="1"/>
  <c r="S76" i="1"/>
  <c r="T75" i="1"/>
  <c r="S75" i="1"/>
  <c r="T74" i="1"/>
  <c r="S74" i="1"/>
  <c r="T73" i="1"/>
  <c r="S73" i="1"/>
  <c r="T72" i="1"/>
  <c r="S72" i="1"/>
  <c r="T71" i="1"/>
  <c r="S71" i="1"/>
  <c r="T70" i="1"/>
  <c r="S70" i="1"/>
  <c r="T69" i="1"/>
  <c r="S69" i="1"/>
  <c r="T68" i="1"/>
  <c r="S68" i="1"/>
  <c r="T67" i="1"/>
  <c r="S67" i="1"/>
  <c r="T66" i="1"/>
  <c r="S66" i="1"/>
  <c r="T65" i="1"/>
  <c r="S65" i="1"/>
  <c r="T64" i="1"/>
  <c r="S64" i="1"/>
  <c r="T63" i="1"/>
  <c r="S63" i="1"/>
  <c r="T62" i="1"/>
  <c r="S62" i="1"/>
  <c r="T61" i="1"/>
  <c r="S61" i="1"/>
  <c r="T60" i="1"/>
  <c r="S60" i="1"/>
  <c r="T59" i="1"/>
  <c r="S59" i="1"/>
  <c r="T58" i="1"/>
  <c r="S58" i="1"/>
  <c r="T57" i="1"/>
  <c r="S57" i="1"/>
  <c r="T56" i="1"/>
  <c r="S56" i="1"/>
  <c r="T55" i="1"/>
  <c r="S55" i="1"/>
  <c r="T54" i="1"/>
  <c r="S54" i="1"/>
  <c r="T53" i="1"/>
  <c r="S53" i="1"/>
  <c r="T52" i="1"/>
  <c r="S52" i="1"/>
  <c r="T51" i="1"/>
  <c r="S51" i="1"/>
  <c r="T50" i="1"/>
  <c r="S50" i="1"/>
  <c r="T49" i="1"/>
  <c r="S49" i="1"/>
  <c r="T48" i="1"/>
  <c r="S48" i="1"/>
  <c r="T47" i="1"/>
  <c r="S47" i="1"/>
  <c r="T46" i="1"/>
  <c r="S46" i="1"/>
  <c r="T45" i="1"/>
  <c r="S45" i="1"/>
  <c r="T44" i="1"/>
  <c r="S44" i="1"/>
  <c r="T43" i="1"/>
  <c r="S43" i="1"/>
  <c r="T42" i="1"/>
  <c r="S42" i="1"/>
  <c r="T41" i="1"/>
  <c r="S41" i="1"/>
  <c r="T40" i="1"/>
  <c r="S40" i="1"/>
  <c r="T39" i="1"/>
  <c r="S39" i="1"/>
  <c r="T38" i="1"/>
  <c r="S38" i="1"/>
  <c r="T37" i="1"/>
  <c r="S37" i="1"/>
  <c r="T36" i="1"/>
  <c r="S36" i="1"/>
  <c r="T35" i="1"/>
  <c r="S35" i="1"/>
  <c r="T34" i="1"/>
  <c r="S34" i="1"/>
  <c r="T33" i="1"/>
  <c r="S33" i="1"/>
  <c r="T32" i="1"/>
  <c r="S32" i="1"/>
  <c r="T31" i="1"/>
  <c r="S31" i="1"/>
  <c r="T30" i="1"/>
  <c r="S30" i="1"/>
  <c r="T29" i="1"/>
  <c r="S29" i="1"/>
  <c r="T28" i="1"/>
  <c r="S28" i="1"/>
  <c r="T27" i="1"/>
  <c r="S27" i="1"/>
  <c r="T26" i="1"/>
  <c r="S26" i="1"/>
  <c r="T25" i="1"/>
  <c r="S25"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Q29" i="1" s="1"/>
  <c r="W28" i="1"/>
  <c r="W27" i="1"/>
  <c r="W26" i="1"/>
  <c r="V77" i="1"/>
  <c r="V76" i="1"/>
  <c r="V75" i="1"/>
  <c r="V74" i="1"/>
  <c r="V73" i="1"/>
  <c r="V72" i="1"/>
  <c r="V71" i="1"/>
  <c r="V70" i="1"/>
  <c r="V69" i="1"/>
  <c r="V68" i="1"/>
  <c r="V67" i="1"/>
  <c r="V66" i="1"/>
  <c r="V65" i="1"/>
  <c r="V64" i="1"/>
  <c r="V63" i="1"/>
  <c r="V62" i="1"/>
  <c r="V61" i="1"/>
  <c r="V60" i="1"/>
  <c r="V59" i="1"/>
  <c r="V58" i="1"/>
  <c r="V57" i="1"/>
  <c r="V56" i="1"/>
  <c r="V55" i="1"/>
  <c r="V54" i="1"/>
  <c r="V53" i="1"/>
  <c r="V52" i="1"/>
  <c r="V51" i="1"/>
  <c r="V50" i="1"/>
  <c r="V49" i="1"/>
  <c r="V48" i="1"/>
  <c r="V47" i="1"/>
  <c r="V46" i="1"/>
  <c r="V45" i="1"/>
  <c r="V44" i="1"/>
  <c r="V43" i="1"/>
  <c r="V42" i="1"/>
  <c r="V41" i="1"/>
  <c r="V40" i="1"/>
  <c r="V39" i="1"/>
  <c r="V38" i="1"/>
  <c r="V37" i="1"/>
  <c r="V36" i="1"/>
  <c r="V35" i="1"/>
  <c r="V34" i="1"/>
  <c r="V33" i="1"/>
  <c r="V32" i="1"/>
  <c r="V31" i="1"/>
  <c r="V30" i="1"/>
  <c r="V29" i="1"/>
  <c r="V28" i="1"/>
  <c r="Q28" i="1" s="1"/>
  <c r="V27" i="1"/>
  <c r="V26" i="1"/>
  <c r="V25" i="1"/>
  <c r="O25" i="1" l="1"/>
  <c r="R77" i="1"/>
  <c r="R76" i="1"/>
  <c r="R75" i="1"/>
  <c r="R74" i="1"/>
  <c r="R73" i="1"/>
  <c r="R72" i="1"/>
  <c r="R71" i="1"/>
  <c r="R70" i="1"/>
  <c r="R69" i="1"/>
  <c r="R68" i="1"/>
  <c r="R67" i="1"/>
  <c r="R66" i="1"/>
  <c r="R65" i="1"/>
  <c r="R64" i="1"/>
  <c r="R63" i="1"/>
  <c r="R62" i="1"/>
  <c r="R61" i="1"/>
  <c r="R60" i="1"/>
  <c r="R59" i="1"/>
  <c r="R58" i="1"/>
  <c r="R57" i="1"/>
  <c r="R56" i="1"/>
  <c r="R55" i="1"/>
  <c r="R54" i="1"/>
  <c r="R53" i="1"/>
  <c r="R52" i="1"/>
  <c r="R51" i="1"/>
  <c r="R50" i="1"/>
  <c r="R49" i="1"/>
  <c r="R48" i="1"/>
  <c r="R47" i="1"/>
  <c r="R46" i="1"/>
  <c r="R45" i="1"/>
  <c r="R44" i="1"/>
  <c r="R43" i="1"/>
  <c r="R42" i="1"/>
  <c r="R41" i="1"/>
  <c r="R40" i="1"/>
  <c r="R39" i="1"/>
  <c r="R38" i="1"/>
  <c r="R37" i="1"/>
  <c r="R36" i="1"/>
  <c r="R35" i="1"/>
  <c r="R34" i="1"/>
  <c r="R33" i="1"/>
  <c r="R32" i="1"/>
  <c r="R31" i="1"/>
  <c r="R30" i="1"/>
  <c r="R29" i="1"/>
  <c r="R28" i="1"/>
  <c r="R27" i="1"/>
  <c r="R26" i="1"/>
  <c r="R25"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O77" i="1"/>
  <c r="O76" i="1"/>
  <c r="O75" i="1"/>
  <c r="O74" i="1"/>
  <c r="O73" i="1"/>
  <c r="O72" i="1"/>
  <c r="O71" i="1"/>
  <c r="O70" i="1"/>
  <c r="O69" i="1"/>
  <c r="O68" i="1"/>
  <c r="O67" i="1"/>
  <c r="O66" i="1"/>
  <c r="O65" i="1"/>
  <c r="O64" i="1"/>
  <c r="O63" i="1"/>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J13" i="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M25" i="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71" i="1" s="1"/>
  <c r="M72" i="1" s="1"/>
  <c r="M73" i="1" s="1"/>
  <c r="M74" i="1" s="1"/>
  <c r="M75" i="1" s="1"/>
  <c r="M76" i="1" s="1"/>
  <c r="M77" i="1" s="1"/>
  <c r="E13" i="1"/>
  <c r="A40" i="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25" i="1"/>
  <c r="A26" i="1" s="1"/>
  <c r="A27" i="1" s="1"/>
  <c r="A28" i="1" s="1"/>
  <c r="A29" i="1" s="1"/>
  <c r="A30" i="1" s="1"/>
  <c r="A31" i="1" s="1"/>
  <c r="A32" i="1" s="1"/>
  <c r="A33" i="1" s="1"/>
  <c r="A34" i="1" s="1"/>
  <c r="A35" i="1" s="1"/>
  <c r="A36" i="1" s="1"/>
  <c r="A37" i="1" s="1"/>
  <c r="A38" i="1" s="1"/>
  <c r="C13" i="1"/>
  <c r="U77" i="1" l="1"/>
  <c r="U73" i="1"/>
  <c r="U69" i="1"/>
  <c r="U65" i="1"/>
  <c r="U61" i="1"/>
  <c r="U57" i="1"/>
  <c r="U53" i="1"/>
  <c r="U49" i="1"/>
  <c r="U45" i="1"/>
  <c r="U41" i="1"/>
  <c r="U37" i="1"/>
  <c r="U33" i="1"/>
  <c r="U29" i="1"/>
  <c r="U25" i="1"/>
  <c r="U76" i="1"/>
  <c r="U68" i="1"/>
  <c r="U64" i="1"/>
  <c r="U60" i="1"/>
  <c r="U52" i="1"/>
  <c r="U44" i="1"/>
  <c r="U36" i="1"/>
  <c r="U28" i="1"/>
  <c r="U43" i="1"/>
  <c r="U31" i="1"/>
  <c r="U66" i="1"/>
  <c r="U58" i="1"/>
  <c r="U46" i="1"/>
  <c r="U34" i="1"/>
  <c r="U72" i="1"/>
  <c r="U56" i="1"/>
  <c r="U48" i="1"/>
  <c r="U40" i="1"/>
  <c r="U32" i="1"/>
  <c r="U51" i="1"/>
  <c r="U27" i="1"/>
  <c r="U70" i="1"/>
  <c r="U62" i="1"/>
  <c r="U54" i="1"/>
  <c r="U42" i="1"/>
  <c r="U26" i="1"/>
  <c r="U75" i="1"/>
  <c r="U71" i="1"/>
  <c r="U67" i="1"/>
  <c r="U63" i="1"/>
  <c r="U59" i="1"/>
  <c r="U55" i="1"/>
  <c r="U47" i="1"/>
  <c r="U39" i="1"/>
  <c r="U35" i="1"/>
  <c r="U74" i="1"/>
  <c r="U50" i="1"/>
  <c r="U38" i="1"/>
  <c r="U30" i="1"/>
  <c r="H13" i="1"/>
  <c r="P25" i="1" s="1"/>
  <c r="P39" i="1" l="1"/>
  <c r="P37" i="1"/>
  <c r="P34" i="1"/>
  <c r="P44" i="1"/>
  <c r="P48" i="1"/>
  <c r="P43" i="1"/>
  <c r="P76" i="1"/>
  <c r="P58" i="1"/>
  <c r="P41" i="1"/>
  <c r="P42" i="1"/>
  <c r="P47" i="1"/>
  <c r="P45" i="1"/>
  <c r="P46" i="1"/>
  <c r="P52" i="1"/>
  <c r="P51" i="1"/>
  <c r="P49" i="1"/>
  <c r="P54" i="1"/>
  <c r="P56" i="1"/>
  <c r="P55" i="1"/>
  <c r="P53" i="1"/>
  <c r="P60" i="1"/>
  <c r="P30" i="1"/>
  <c r="P59" i="1"/>
  <c r="P57" i="1"/>
  <c r="P66" i="1"/>
  <c r="P64" i="1"/>
  <c r="P38" i="1"/>
  <c r="P63" i="1"/>
  <c r="P61" i="1"/>
  <c r="P70" i="1"/>
  <c r="P72" i="1"/>
  <c r="P50" i="1"/>
  <c r="P67" i="1"/>
  <c r="P65" i="1"/>
  <c r="P74" i="1"/>
  <c r="P62" i="1"/>
  <c r="P71" i="1"/>
  <c r="P69" i="1"/>
  <c r="P28" i="1"/>
  <c r="P27" i="1"/>
  <c r="P75" i="1"/>
  <c r="P73" i="1"/>
  <c r="P32" i="1"/>
  <c r="P31" i="1"/>
  <c r="P29" i="1"/>
  <c r="P77" i="1"/>
  <c r="P36" i="1"/>
  <c r="P35" i="1"/>
  <c r="P33" i="1"/>
  <c r="P26" i="1"/>
  <c r="P40" i="1"/>
  <c r="P68" i="1"/>
</calcChain>
</file>

<file path=xl/sharedStrings.xml><?xml version="1.0" encoding="utf-8"?>
<sst xmlns="http://schemas.openxmlformats.org/spreadsheetml/2006/main" count="90" uniqueCount="85">
  <si>
    <t>Date</t>
  </si>
  <si>
    <t>Email address</t>
  </si>
  <si>
    <t>Country of residence</t>
  </si>
  <si>
    <t>No.</t>
  </si>
  <si>
    <t>Dear Member, by submitting this form, you confirm that you are legitimated in doing so and that you are at least 18 years of age, as per the date here below. SOBATAM is not responsible for</t>
  </si>
  <si>
    <t>Group Name</t>
  </si>
  <si>
    <t xml:space="preserve">that we may discover while executing your request. </t>
  </si>
  <si>
    <t>Membership type</t>
  </si>
  <si>
    <t>After filling out the form,  you can either email it to registration@sobatam-na.org or upload it at https://sobatam-na.org/register.</t>
  </si>
  <si>
    <t>By submitting this application you and your group (if applicable) accept to abide by SOBATAM rules and policies.</t>
  </si>
  <si>
    <t xml:space="preserve">We look forward to having you in the SOBATAM community. </t>
  </si>
  <si>
    <t>John</t>
  </si>
  <si>
    <t>SOBATAM GROUP</t>
  </si>
  <si>
    <t>Note that to help you fill out this form, we have provided some samples of information. You must replace it with your information.</t>
  </si>
  <si>
    <t>Last name</t>
  </si>
  <si>
    <t>First name</t>
  </si>
  <si>
    <t>Day of birth</t>
  </si>
  <si>
    <t>Month of birth</t>
  </si>
  <si>
    <t>Primary beneficiary last name</t>
  </si>
  <si>
    <t>Primary beneficiary first name</t>
  </si>
  <si>
    <t>Primary beneficiary relation</t>
  </si>
  <si>
    <t>omission or misinformation that may result from executing this list. SOBATAM reserves the right to cancel, without prejudice, this request and associated memberships, based on irregularities</t>
  </si>
  <si>
    <t xml:space="preserve">Contact us at registration@sobatam-na.org if you have any question. Visit us at https://www.sobatam-na.org for more information. </t>
  </si>
  <si>
    <t>Membership level</t>
  </si>
  <si>
    <t>Organization</t>
  </si>
  <si>
    <t>Member bundle ID or email</t>
  </si>
  <si>
    <t>Email</t>
  </si>
  <si>
    <t>Reserved for SOBATAM INTERNAL USE</t>
  </si>
  <si>
    <t>Group benefit status</t>
  </si>
  <si>
    <t>Member benefit status</t>
  </si>
  <si>
    <t>Benefit Activation Date</t>
  </si>
  <si>
    <t>Benefit activation date</t>
  </si>
  <si>
    <t>Group Benefit status</t>
  </si>
  <si>
    <t>Member Benefit Status</t>
  </si>
  <si>
    <t>FOR SOBATAM INTERNAL USE ONLY</t>
  </si>
  <si>
    <t>My Group Name</t>
  </si>
  <si>
    <t>IN WAITING PERIOD</t>
  </si>
  <si>
    <t>SOBATAM REGISTRATION FORM  -  SBTM-REG-002 - TO ADD/UPDATE MEMBERS TO/OF AN EXISTING GROUP</t>
  </si>
  <si>
    <t>Add. Member Count</t>
  </si>
  <si>
    <t>INSTRUCTIONS ON HOW TO IMPORT MEMBER INFORMATION TO AN EXISTING GROUP</t>
  </si>
  <si>
    <t>ACTIVE</t>
  </si>
  <si>
    <t>Doe</t>
  </si>
  <si>
    <t>Group administrator Information if known</t>
  </si>
  <si>
    <t>2.1) Follows the  instructions on the "Registration Form" worksheet as if you were  the member and  enter member information</t>
  </si>
  <si>
    <t>4) Verify that the group exist and fill out missing or incorect information about the group: Group admin info (name, email), User ID for existing users</t>
  </si>
  <si>
    <t>5) Save the registration update workbook</t>
  </si>
  <si>
    <t>6) PREPARE TO IMPORT MEMBER INFORMATION FROM THE "REGISTRATION UPDATE FORM" worksheet TO THE MEMBER PORTAL</t>
  </si>
  <si>
    <t>6.2) On the "Registration Update Form" Worksheet Select the area covering all columns from  "User ID " to "Membership level" for  all members entered</t>
  </si>
  <si>
    <t xml:space="preserve">6.3) Copy the information in the area selected either with "Ctrl + c" or Mouse right click then copy. </t>
  </si>
  <si>
    <r>
      <t xml:space="preserve">6.5) Select cell A2; </t>
    </r>
    <r>
      <rPr>
        <sz val="11"/>
        <color rgb="FFFF0000"/>
        <rFont val="Calibri"/>
        <family val="2"/>
        <scheme val="minor"/>
      </rPr>
      <t xml:space="preserve">Paste the informtion by "Values and Number formatting"; Either 'Ctrl + Alt + V; then click on "values and number formatting"; or Mouse Right click -&gt; Paste Special -&gt; Values and number </t>
    </r>
    <r>
      <rPr>
        <sz val="11"/>
        <color theme="1"/>
        <rFont val="Calibri"/>
        <family val="2"/>
        <scheme val="minor"/>
      </rPr>
      <t>formatting</t>
    </r>
  </si>
  <si>
    <t>6.6) Save the template</t>
  </si>
  <si>
    <t>7) IMPORT MEMBER INFORMATION TO THE MEMBERS PORTANT</t>
  </si>
  <si>
    <t>7.1) Login on the Member Portal. If not already in, Click on "Admin View" at the upper Right corner to switch to Administrator view</t>
  </si>
  <si>
    <t>7.2) Click on "Contacts"</t>
  </si>
  <si>
    <t xml:space="preserve">7.4) Click on "Import" (Upper line) </t>
  </si>
  <si>
    <t>7.5) Follow the instructions until the member information is imported.</t>
  </si>
  <si>
    <t>7.6) Check that member information is added and/or updated</t>
  </si>
  <si>
    <t>john.doe@yahoo.com</t>
  </si>
  <si>
    <t>3) Check for duplicate email addresses in the email columns. Clear duplicate emails from the column. Any row with a duplicate email will be rejected by the system when importing the information. So removed duplicate emails</t>
  </si>
  <si>
    <t>4.1) Unprotect the worksheet</t>
  </si>
  <si>
    <t>4.2) Fill out correct group admin information: First name, last name, email adress</t>
  </si>
  <si>
    <t>4.5) Protect the registration update worksheet with the standard password</t>
  </si>
  <si>
    <t>4.4) For each existing member being updated fill out correct: User ID, Benefit Activation Date (or leave empty), Member benefit status (or  leave empty).</t>
  </si>
  <si>
    <t>1) Rename  the user submitted form as &lt;date&gt;_&lt;Group-name&gt;_SBTM-REG-002.xlsx.</t>
  </si>
  <si>
    <t>1.1) For example if today is 06/04/2022 and the group name is Bassa Ba New York, the name should be 2022-06-04_Bassa-Ba-New-York_SBTM-REG-002.xlsx</t>
  </si>
  <si>
    <t>2) If you are the one entering the information in the form for the user, open an empty SBTM-REG-002.xlsx form and rename it as indicated above</t>
  </si>
  <si>
    <t>4.3) Fill out the correct Group benefit status (UNDR REVIEW, IN WAITING PERIOD, ACTIVE) based on what is on the portal</t>
  </si>
  <si>
    <t>6.1) Open an empty template used to import member information: SBTM-REG-002M-WA.xlsx and rename it with "Save as" as &lt;date&gt;_&lt;Group_name&gt;_SBTM-REG-002M-WA.xlsx</t>
  </si>
  <si>
    <t>6.1.1) For example if today is 06/04/2022 and the group name is "Bassa Ba New York", the file name should be 2022-06-04_Bassa-Ba-New-York_SBTM-REG-002M-WA.xlsx</t>
  </si>
  <si>
    <t xml:space="preserve">6.4 Go to the template used to import member information (&lt;date&gt;_&lt;Group_name&gt;_SBTM-REG-002M-WA.xlsx); </t>
  </si>
  <si>
    <t>Group members information (Provide SOBATM Member ID for existing members if known otherwise leave empty)</t>
  </si>
  <si>
    <t>Need Attention</t>
  </si>
  <si>
    <t>SOBATAM Member ID</t>
  </si>
  <si>
    <t>DOB</t>
  </si>
  <si>
    <t>Beneficiary</t>
  </si>
  <si>
    <t>Day and month of birth</t>
  </si>
  <si>
    <t>Day and month of birth,Beneficiary</t>
  </si>
  <si>
    <t>SOBATAM Group ID</t>
  </si>
  <si>
    <t>Registration fee status</t>
  </si>
  <si>
    <t>Benefit Application date</t>
  </si>
  <si>
    <t>Registration Fee status</t>
  </si>
  <si>
    <t>FULLY DUE</t>
  </si>
  <si>
    <t>00XU12345678IM000</t>
  </si>
  <si>
    <t>None</t>
  </si>
  <si>
    <t>Replace "My Group name" with the name of your group, "00XU12345678GM000" with your group ID if 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</si>
</sst>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font>
      <sz val="11"/>
      <color theme="1"/>
      <name val="Calibri"/>
      <family val="2"/>
      <scheme val="minor"/>
    </font>
    <font>
      <sz val="11"/>
      <color theme="0"/>
      <name val="Calibri"/>
      <family val="2"/>
      <scheme val="minor"/>
    </font>
    <font>
      <sz val="11"/>
      <color theme="1"/>
      <name val="Arial Unicode MS"/>
      <family val="2"/>
    </font>
    <font>
      <sz val="11"/>
      <color rgb="FF4D5156"/>
      <name val="Arial"/>
      <family val="2"/>
    </font>
    <font>
      <sz val="11"/>
      <color theme="0"/>
      <name val="Arial Unicode MS"/>
      <family val="2"/>
    </font>
    <font>
      <sz val="20"/>
      <color theme="1"/>
      <name val="Calibri"/>
      <family val="2"/>
      <scheme val="minor"/>
    </font>
    <font>
      <u/>
      <sz val="11"/>
      <color theme="10"/>
      <name val="Calibri"/>
      <family val="2"/>
      <scheme val="minor"/>
    </font>
    <font>
      <sz val="11"/>
      <name val="Arial Unicode MS"/>
      <family val="2"/>
    </font>
    <font>
      <sz val="11"/>
      <name val="Calibri"/>
      <family val="2"/>
      <scheme val="minor"/>
    </font>
    <font>
      <sz val="11"/>
      <color rgb="FFFF0000"/>
      <name val="Calibri"/>
      <family val="2"/>
      <scheme val="minor"/>
    </font>
    <font>
      <b/>
      <sz val="11"/>
      <color theme="1"/>
      <name val="Calibri"/>
      <family val="2"/>
      <scheme val="minor"/>
    </font>
    <font>
      <b/>
      <sz val="18"/>
      <color rgb="FFFF0000"/>
      <name val="Calibri"/>
      <family val="2"/>
      <scheme val="minor"/>
    </font>
    <font>
      <sz val="12"/>
      <color rgb="FF222222"/>
      <name val="Lato"/>
      <family val="2"/>
    </font>
  </fonts>
  <fills count="14">
    <fill>
      <patternFill patternType="none"/>
    </fill>
    <fill>
      <patternFill patternType="gray125"/>
    </fill>
    <fill>
      <patternFill patternType="solid">
        <fgColor rgb="FFFFFF00"/>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39994506668294322"/>
        <bgColor indexed="64"/>
      </patternFill>
    </fill>
    <fill>
      <patternFill patternType="solid">
        <fgColor theme="6" tint="-0.24994659260841701"/>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s>
  <cellStyleXfs count="2">
    <xf numFmtId="0" fontId="0" fillId="0" borderId="0"/>
    <xf numFmtId="0" fontId="6" fillId="0" borderId="0" applyNumberFormat="0" applyFill="0" applyBorder="0" applyAlignment="0" applyProtection="0"/>
  </cellStyleXfs>
  <cellXfs count="107">
    <xf numFmtId="0" fontId="0" fillId="0" borderId="0" xfId="0"/>
    <xf numFmtId="0" fontId="2" fillId="2" borderId="0" xfId="0" applyFont="1" applyFill="1"/>
    <xf numFmtId="0" fontId="2" fillId="0" borderId="0" xfId="0" applyFont="1"/>
    <xf numFmtId="0" fontId="5" fillId="4" borderId="0" xfId="0" applyFont="1" applyFill="1" applyAlignment="1">
      <alignment horizontal="center" vertical="center"/>
    </xf>
    <xf numFmtId="0" fontId="2" fillId="0" borderId="5" xfId="0" applyFont="1" applyBorder="1" applyProtection="1">
      <protection locked="0"/>
    </xf>
    <xf numFmtId="0" fontId="0" fillId="0" borderId="5" xfId="0" applyBorder="1" applyProtection="1">
      <protection locked="0"/>
    </xf>
    <xf numFmtId="0" fontId="6" fillId="0" borderId="5" xfId="1" applyBorder="1" applyProtection="1">
      <protection locked="0"/>
    </xf>
    <xf numFmtId="0" fontId="0" fillId="0" borderId="5" xfId="0" applyBorder="1" applyAlignment="1" applyProtection="1">
      <alignment horizontal="center"/>
      <protection locked="0"/>
    </xf>
    <xf numFmtId="0" fontId="8" fillId="0" borderId="5" xfId="0" applyFont="1" applyBorder="1" applyAlignment="1" applyProtection="1">
      <alignment horizontal="center"/>
      <protection locked="0"/>
    </xf>
    <xf numFmtId="0" fontId="0" fillId="0" borderId="5" xfId="0" applyBorder="1" applyAlignment="1" applyProtection="1">
      <alignment horizontal="left"/>
      <protection locked="0"/>
    </xf>
    <xf numFmtId="14" fontId="0" fillId="0" borderId="5" xfId="0" applyNumberFormat="1" applyBorder="1" applyAlignment="1" applyProtection="1">
      <alignment horizontal="right"/>
      <protection locked="0"/>
    </xf>
    <xf numFmtId="0" fontId="0" fillId="0" borderId="5" xfId="0" applyBorder="1" applyAlignment="1" applyProtection="1">
      <alignment horizontal="right"/>
      <protection locked="0"/>
    </xf>
    <xf numFmtId="0" fontId="2" fillId="6" borderId="0" xfId="0" applyFont="1" applyFill="1"/>
    <xf numFmtId="0" fontId="0" fillId="0" borderId="0" xfId="0" applyAlignment="1">
      <alignment wrapText="1"/>
    </xf>
    <xf numFmtId="0" fontId="2" fillId="0" borderId="10" xfId="0" applyFont="1" applyBorder="1" applyProtection="1">
      <protection locked="0"/>
    </xf>
    <xf numFmtId="0" fontId="4" fillId="3" borderId="0" xfId="0" applyFont="1" applyFill="1" applyProtection="1">
      <protection locked="0"/>
    </xf>
    <xf numFmtId="0" fontId="1" fillId="3" borderId="0" xfId="0" applyFont="1" applyFill="1" applyProtection="1">
      <protection locked="0"/>
    </xf>
    <xf numFmtId="0" fontId="2" fillId="4" borderId="6" xfId="0" applyFont="1" applyFill="1" applyBorder="1" applyAlignment="1">
      <alignment wrapText="1"/>
    </xf>
    <xf numFmtId="0" fontId="4" fillId="3" borderId="0" xfId="0" applyFont="1" applyFill="1"/>
    <xf numFmtId="0" fontId="0" fillId="3" borderId="0" xfId="0" applyFill="1"/>
    <xf numFmtId="0" fontId="0" fillId="4" borderId="2" xfId="0" applyFill="1" applyBorder="1"/>
    <xf numFmtId="0" fontId="8" fillId="7" borderId="0" xfId="0" applyFont="1" applyFill="1" applyProtection="1">
      <protection locked="0"/>
    </xf>
    <xf numFmtId="0" fontId="8" fillId="7" borderId="0" xfId="0" applyFont="1" applyFill="1"/>
    <xf numFmtId="1" fontId="0" fillId="0" borderId="5" xfId="0" applyNumberFormat="1" applyBorder="1" applyAlignment="1" applyProtection="1">
      <alignment horizontal="center" vertical="center"/>
      <protection locked="0"/>
    </xf>
    <xf numFmtId="0" fontId="0" fillId="8" borderId="0" xfId="0" applyFill="1"/>
    <xf numFmtId="0" fontId="1" fillId="0" borderId="0" xfId="0" applyFont="1"/>
    <xf numFmtId="0" fontId="0" fillId="9" borderId="0" xfId="0" applyFill="1"/>
    <xf numFmtId="0" fontId="4" fillId="4" borderId="0" xfId="0" applyFont="1" applyFill="1"/>
    <xf numFmtId="164" fontId="3" fillId="4" borderId="0" xfId="0" applyNumberFormat="1" applyFont="1" applyFill="1"/>
    <xf numFmtId="0" fontId="0" fillId="4" borderId="0" xfId="0" applyFill="1"/>
    <xf numFmtId="0" fontId="2" fillId="4" borderId="0" xfId="0" applyFont="1" applyFill="1"/>
    <xf numFmtId="0" fontId="2" fillId="4" borderId="3" xfId="0" applyFont="1" applyFill="1" applyBorder="1"/>
    <xf numFmtId="0" fontId="2" fillId="4" borderId="4" xfId="0" applyFont="1" applyFill="1" applyBorder="1"/>
    <xf numFmtId="0" fontId="2" fillId="4" borderId="9" xfId="0" applyFont="1" applyFill="1" applyBorder="1"/>
    <xf numFmtId="0" fontId="0" fillId="4" borderId="5" xfId="0" applyFill="1" applyBorder="1" applyAlignment="1">
      <alignment horizontal="left"/>
    </xf>
    <xf numFmtId="0" fontId="2" fillId="10" borderId="2" xfId="0" applyFont="1" applyFill="1" applyBorder="1"/>
    <xf numFmtId="0" fontId="2" fillId="10" borderId="6" xfId="0" applyFont="1" applyFill="1" applyBorder="1"/>
    <xf numFmtId="0" fontId="0" fillId="10" borderId="2" xfId="0" applyFill="1" applyBorder="1"/>
    <xf numFmtId="0" fontId="0" fillId="10" borderId="6" xfId="0" applyFill="1" applyBorder="1"/>
    <xf numFmtId="0" fontId="2" fillId="10" borderId="13" xfId="0" applyFont="1" applyFill="1" applyBorder="1"/>
    <xf numFmtId="0" fontId="2" fillId="10" borderId="8" xfId="0" applyFont="1" applyFill="1" applyBorder="1"/>
    <xf numFmtId="0" fontId="0" fillId="4" borderId="14" xfId="0" applyFill="1" applyBorder="1"/>
    <xf numFmtId="0" fontId="0" fillId="4" borderId="11" xfId="0" applyFill="1" applyBorder="1"/>
    <xf numFmtId="0" fontId="0" fillId="4" borderId="12" xfId="0" applyFill="1" applyBorder="1"/>
    <xf numFmtId="0" fontId="0" fillId="4" borderId="10" xfId="0" applyFill="1" applyBorder="1"/>
    <xf numFmtId="0" fontId="0" fillId="4" borderId="5" xfId="0" applyFill="1" applyBorder="1"/>
    <xf numFmtId="164" fontId="0" fillId="4" borderId="5" xfId="0" applyNumberFormat="1" applyFill="1" applyBorder="1"/>
    <xf numFmtId="0" fontId="0" fillId="9" borderId="5" xfId="0" applyFill="1" applyBorder="1"/>
    <xf numFmtId="164" fontId="3" fillId="4" borderId="11" xfId="0" applyNumberFormat="1" applyFont="1" applyFill="1" applyBorder="1"/>
    <xf numFmtId="0" fontId="6" fillId="4" borderId="6" xfId="1" applyFill="1" applyBorder="1" applyProtection="1"/>
    <xf numFmtId="0" fontId="2" fillId="11" borderId="6" xfId="0" applyFont="1" applyFill="1" applyBorder="1" applyAlignment="1">
      <alignment wrapText="1"/>
    </xf>
    <xf numFmtId="0" fontId="11" fillId="0" borderId="0" xfId="0" applyFont="1"/>
    <xf numFmtId="0" fontId="9" fillId="0" borderId="0" xfId="0" applyFont="1"/>
    <xf numFmtId="0" fontId="10" fillId="0" borderId="0" xfId="0" applyFont="1"/>
    <xf numFmtId="0" fontId="5" fillId="4" borderId="0" xfId="0" applyFont="1" applyFill="1" applyAlignment="1">
      <alignment horizontal="left" vertical="center"/>
    </xf>
    <xf numFmtId="0" fontId="2" fillId="7" borderId="3" xfId="0" applyFont="1" applyFill="1" applyBorder="1"/>
    <xf numFmtId="0" fontId="2" fillId="7" borderId="9" xfId="0" applyFont="1" applyFill="1" applyBorder="1"/>
    <xf numFmtId="0" fontId="2" fillId="7" borderId="7" xfId="0" applyFont="1" applyFill="1" applyBorder="1" applyAlignment="1">
      <alignment horizontal="center"/>
    </xf>
    <xf numFmtId="0" fontId="0" fillId="7" borderId="2" xfId="0" applyFill="1" applyBorder="1"/>
    <xf numFmtId="0" fontId="0" fillId="7" borderId="14" xfId="0" applyFill="1" applyBorder="1"/>
    <xf numFmtId="0" fontId="2" fillId="7" borderId="6" xfId="0" applyFont="1" applyFill="1" applyBorder="1" applyProtection="1">
      <protection locked="0"/>
    </xf>
    <xf numFmtId="0" fontId="2" fillId="7" borderId="4" xfId="0" applyFont="1" applyFill="1" applyBorder="1"/>
    <xf numFmtId="0" fontId="2" fillId="7" borderId="0" xfId="0" applyFont="1" applyFill="1"/>
    <xf numFmtId="14" fontId="2" fillId="7" borderId="1" xfId="0" applyNumberFormat="1" applyFont="1" applyFill="1" applyBorder="1"/>
    <xf numFmtId="0" fontId="0" fillId="7" borderId="13" xfId="0" applyFill="1" applyBorder="1"/>
    <xf numFmtId="0" fontId="0" fillId="7" borderId="15" xfId="0" applyFill="1" applyBorder="1"/>
    <xf numFmtId="0" fontId="7" fillId="7" borderId="8" xfId="0" applyFont="1" applyFill="1" applyBorder="1" applyAlignment="1">
      <alignment horizontal="center"/>
    </xf>
    <xf numFmtId="0" fontId="7" fillId="0" borderId="5" xfId="0" applyFont="1" applyBorder="1"/>
    <xf numFmtId="0" fontId="0" fillId="4" borderId="13" xfId="0" applyFill="1" applyBorder="1"/>
    <xf numFmtId="0" fontId="0" fillId="4" borderId="15" xfId="0" applyFill="1" applyBorder="1"/>
    <xf numFmtId="0" fontId="7" fillId="3" borderId="5" xfId="0" applyFont="1" applyFill="1" applyBorder="1"/>
    <xf numFmtId="0" fontId="2" fillId="12" borderId="6" xfId="0" applyFont="1" applyFill="1" applyBorder="1" applyAlignment="1">
      <alignment wrapText="1"/>
    </xf>
    <xf numFmtId="0" fontId="0" fillId="5" borderId="0" xfId="0" applyFill="1"/>
    <xf numFmtId="0" fontId="12" fillId="0" borderId="0" xfId="0" applyFont="1" applyProtection="1">
      <protection locked="0"/>
    </xf>
    <xf numFmtId="0" fontId="2" fillId="0" borderId="5" xfId="0" applyFont="1" applyBorder="1" applyAlignment="1" applyProtection="1">
      <alignment horizontal="left"/>
      <protection locked="0"/>
    </xf>
    <xf numFmtId="1" fontId="2" fillId="0" borderId="5" xfId="0" applyNumberFormat="1" applyFont="1" applyBorder="1" applyAlignment="1" applyProtection="1">
      <alignment horizontal="center" vertical="center"/>
      <protection locked="0"/>
    </xf>
    <xf numFmtId="14" fontId="2" fillId="0" borderId="5" xfId="0" applyNumberFormat="1" applyFont="1" applyBorder="1" applyAlignment="1" applyProtection="1">
      <alignment horizontal="right"/>
      <protection locked="0"/>
    </xf>
    <xf numFmtId="0" fontId="7" fillId="0" borderId="0" xfId="0" applyFont="1" applyAlignment="1" applyProtection="1">
      <alignment horizontal="center"/>
      <protection locked="0"/>
    </xf>
    <xf numFmtId="0" fontId="6" fillId="0" borderId="6" xfId="1" applyBorder="1" applyAlignment="1" applyProtection="1">
      <alignment wrapText="1"/>
      <protection locked="0"/>
    </xf>
    <xf numFmtId="0" fontId="0" fillId="7" borderId="10" xfId="0" applyFill="1" applyBorder="1"/>
    <xf numFmtId="164" fontId="0" fillId="4" borderId="6" xfId="0" applyNumberFormat="1" applyFill="1" applyBorder="1"/>
    <xf numFmtId="0" fontId="0" fillId="5" borderId="5" xfId="0" applyFill="1" applyBorder="1"/>
    <xf numFmtId="0" fontId="0" fillId="12" borderId="5" xfId="0" applyFill="1" applyBorder="1" applyAlignment="1">
      <alignment wrapText="1"/>
    </xf>
    <xf numFmtId="0" fontId="0" fillId="12" borderId="5" xfId="0" applyFill="1" applyBorder="1"/>
    <xf numFmtId="0" fontId="2" fillId="11" borderId="5" xfId="0" applyFont="1" applyFill="1" applyBorder="1" applyAlignment="1">
      <alignment wrapText="1"/>
    </xf>
    <xf numFmtId="0" fontId="2" fillId="11" borderId="5" xfId="0" applyFont="1" applyFill="1" applyBorder="1" applyAlignment="1">
      <alignment vertical="center" wrapText="1"/>
    </xf>
    <xf numFmtId="0" fontId="0" fillId="11" borderId="5" xfId="0" applyFill="1" applyBorder="1" applyAlignment="1">
      <alignment wrapText="1"/>
    </xf>
    <xf numFmtId="164" fontId="0" fillId="4" borderId="6" xfId="0" applyNumberFormat="1" applyFill="1" applyBorder="1" applyAlignment="1">
      <alignment wrapText="1"/>
    </xf>
    <xf numFmtId="0" fontId="0" fillId="0" borderId="0" xfId="0" applyAlignment="1" applyProtection="1">
      <alignment horizontal="left"/>
      <protection locked="0"/>
    </xf>
    <xf numFmtId="1" fontId="0" fillId="0" borderId="0" xfId="0" applyNumberFormat="1" applyAlignment="1" applyProtection="1">
      <alignment horizontal="center" vertical="center"/>
      <protection locked="0"/>
    </xf>
    <xf numFmtId="0" fontId="0" fillId="0" borderId="0" xfId="0" applyAlignment="1" applyProtection="1">
      <alignment horizontal="right"/>
      <protection locked="0"/>
    </xf>
    <xf numFmtId="0" fontId="0" fillId="0" borderId="0" xfId="0" applyAlignment="1" applyProtection="1">
      <alignment horizontal="center"/>
      <protection locked="0"/>
    </xf>
    <xf numFmtId="0" fontId="0" fillId="0" borderId="0" xfId="0" applyProtection="1">
      <protection locked="0"/>
    </xf>
    <xf numFmtId="0" fontId="0" fillId="0" borderId="0" xfId="0" applyAlignment="1">
      <alignment horizontal="left"/>
    </xf>
    <xf numFmtId="0" fontId="0" fillId="13" borderId="0" xfId="0" applyFill="1" applyProtection="1">
      <protection locked="0"/>
    </xf>
    <xf numFmtId="0" fontId="4" fillId="3" borderId="5" xfId="0" applyFont="1" applyFill="1" applyBorder="1"/>
    <xf numFmtId="0" fontId="0" fillId="11" borderId="5" xfId="0" applyFill="1" applyBorder="1"/>
    <xf numFmtId="0" fontId="0" fillId="10" borderId="5" xfId="0" applyFill="1" applyBorder="1" applyAlignment="1">
      <alignment wrapText="1"/>
    </xf>
    <xf numFmtId="0" fontId="0" fillId="0" borderId="9" xfId="0" applyBorder="1"/>
    <xf numFmtId="164" fontId="0" fillId="0" borderId="0" xfId="0" applyNumberFormat="1"/>
    <xf numFmtId="0" fontId="0" fillId="4" borderId="5" xfId="0" applyFill="1" applyBorder="1" applyAlignment="1">
      <alignment wrapText="1"/>
    </xf>
    <xf numFmtId="0" fontId="6" fillId="0" borderId="0" xfId="1" applyFill="1" applyBorder="1" applyProtection="1"/>
    <xf numFmtId="0" fontId="6" fillId="4" borderId="5" xfId="1" applyFill="1" applyBorder="1" applyProtection="1"/>
    <xf numFmtId="0" fontId="8" fillId="0" borderId="0" xfId="0" applyFont="1" applyFill="1"/>
    <xf numFmtId="0" fontId="0" fillId="7" borderId="11" xfId="0" applyFill="1" applyBorder="1"/>
    <xf numFmtId="0" fontId="0" fillId="8" borderId="12" xfId="0" applyFill="1" applyBorder="1"/>
    <xf numFmtId="0" fontId="0" fillId="8" borderId="10" xfId="0" applyFill="1" applyBorder="1"/>
  </cellXfs>
  <cellStyles count="2">
    <cellStyle name="Hyperlink" xfId="1" builtinId="8"/>
    <cellStyle name="Normal"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john_ndoh@yahoo.com" TargetMode="External"/><Relationship Id="rId18" Type="http://schemas.openxmlformats.org/officeDocument/2006/relationships/hyperlink" Target="mailto:john_ndoh@yahoo.com" TargetMode="External"/><Relationship Id="rId26" Type="http://schemas.openxmlformats.org/officeDocument/2006/relationships/hyperlink" Target="mailto:john_ndoh@yahoo.com" TargetMode="External"/><Relationship Id="rId39" Type="http://schemas.openxmlformats.org/officeDocument/2006/relationships/hyperlink" Target="mailto:john_ndoh@yahoo.com" TargetMode="External"/><Relationship Id="rId21" Type="http://schemas.openxmlformats.org/officeDocument/2006/relationships/hyperlink" Target="mailto:john_ndoh@yahoo.com" TargetMode="External"/><Relationship Id="rId34" Type="http://schemas.openxmlformats.org/officeDocument/2006/relationships/hyperlink" Target="mailto:john_ndoh@yahoo.com" TargetMode="External"/><Relationship Id="rId42" Type="http://schemas.openxmlformats.org/officeDocument/2006/relationships/hyperlink" Target="mailto:john_ndoh@yahoo.com" TargetMode="External"/><Relationship Id="rId47" Type="http://schemas.openxmlformats.org/officeDocument/2006/relationships/hyperlink" Target="mailto:john_ndoh@yahoo.com" TargetMode="External"/><Relationship Id="rId50" Type="http://schemas.openxmlformats.org/officeDocument/2006/relationships/hyperlink" Target="mailto:john_ndoh@yahoo.com" TargetMode="External"/><Relationship Id="rId55" Type="http://schemas.openxmlformats.org/officeDocument/2006/relationships/printerSettings" Target="../printerSettings/printerSettings1.bin"/><Relationship Id="rId7" Type="http://schemas.openxmlformats.org/officeDocument/2006/relationships/hyperlink" Target="mailto:john_ndoh@yahoo.com" TargetMode="External"/><Relationship Id="rId2" Type="http://schemas.openxmlformats.org/officeDocument/2006/relationships/hyperlink" Target="mailto:john_ndoh@yahoo.com" TargetMode="External"/><Relationship Id="rId16" Type="http://schemas.openxmlformats.org/officeDocument/2006/relationships/hyperlink" Target="mailto:john_ndoh@yahoo.com" TargetMode="External"/><Relationship Id="rId29" Type="http://schemas.openxmlformats.org/officeDocument/2006/relationships/hyperlink" Target="mailto:john_ndoh@yahoo.com" TargetMode="External"/><Relationship Id="rId11" Type="http://schemas.openxmlformats.org/officeDocument/2006/relationships/hyperlink" Target="mailto:john_ndoh@yahoo.com" TargetMode="External"/><Relationship Id="rId24" Type="http://schemas.openxmlformats.org/officeDocument/2006/relationships/hyperlink" Target="mailto:john_ndoh@yahoo.com" TargetMode="External"/><Relationship Id="rId32" Type="http://schemas.openxmlformats.org/officeDocument/2006/relationships/hyperlink" Target="mailto:john_ndoh@yahoo.com" TargetMode="External"/><Relationship Id="rId37" Type="http://schemas.openxmlformats.org/officeDocument/2006/relationships/hyperlink" Target="mailto:john_ndoh@yahoo.com" TargetMode="External"/><Relationship Id="rId40" Type="http://schemas.openxmlformats.org/officeDocument/2006/relationships/hyperlink" Target="mailto:john_ndoh@yahoo.com" TargetMode="External"/><Relationship Id="rId45" Type="http://schemas.openxmlformats.org/officeDocument/2006/relationships/hyperlink" Target="mailto:john_ndoh@yahoo.com" TargetMode="External"/><Relationship Id="rId53" Type="http://schemas.openxmlformats.org/officeDocument/2006/relationships/hyperlink" Target="mailto:john_ndoh@yahoo.com" TargetMode="External"/><Relationship Id="rId5" Type="http://schemas.openxmlformats.org/officeDocument/2006/relationships/hyperlink" Target="mailto:john_ndoh@yahoo.com" TargetMode="External"/><Relationship Id="rId10" Type="http://schemas.openxmlformats.org/officeDocument/2006/relationships/hyperlink" Target="mailto:john_ndoh@yahoo.com" TargetMode="External"/><Relationship Id="rId19" Type="http://schemas.openxmlformats.org/officeDocument/2006/relationships/hyperlink" Target="mailto:john_ndoh@yahoo.com" TargetMode="External"/><Relationship Id="rId31" Type="http://schemas.openxmlformats.org/officeDocument/2006/relationships/hyperlink" Target="mailto:john_ndoh@yahoo.com" TargetMode="External"/><Relationship Id="rId44" Type="http://schemas.openxmlformats.org/officeDocument/2006/relationships/hyperlink" Target="mailto:john_ndoh@yahoo.com" TargetMode="External"/><Relationship Id="rId52" Type="http://schemas.openxmlformats.org/officeDocument/2006/relationships/hyperlink" Target="mailto:john_ndoh@yahoo.com" TargetMode="External"/><Relationship Id="rId4" Type="http://schemas.openxmlformats.org/officeDocument/2006/relationships/hyperlink" Target="mailto:john_ndoh@yahoo.com" TargetMode="External"/><Relationship Id="rId9" Type="http://schemas.openxmlformats.org/officeDocument/2006/relationships/hyperlink" Target="mailto:john_ndoh@yahoo.com" TargetMode="External"/><Relationship Id="rId14" Type="http://schemas.openxmlformats.org/officeDocument/2006/relationships/hyperlink" Target="mailto:john_ndoh@yahoo.com" TargetMode="External"/><Relationship Id="rId22" Type="http://schemas.openxmlformats.org/officeDocument/2006/relationships/hyperlink" Target="mailto:john_ndoh@yahoo.com" TargetMode="External"/><Relationship Id="rId27" Type="http://schemas.openxmlformats.org/officeDocument/2006/relationships/hyperlink" Target="mailto:john_ndoh@yahoo.com" TargetMode="External"/><Relationship Id="rId30" Type="http://schemas.openxmlformats.org/officeDocument/2006/relationships/hyperlink" Target="mailto:john_ndoh@yahoo.com" TargetMode="External"/><Relationship Id="rId35" Type="http://schemas.openxmlformats.org/officeDocument/2006/relationships/hyperlink" Target="mailto:john_ndoh@yahoo.com" TargetMode="External"/><Relationship Id="rId43" Type="http://schemas.openxmlformats.org/officeDocument/2006/relationships/hyperlink" Target="mailto:john_ndoh@yahoo.com" TargetMode="External"/><Relationship Id="rId48" Type="http://schemas.openxmlformats.org/officeDocument/2006/relationships/hyperlink" Target="mailto:john_ndoh@yahoo.com" TargetMode="External"/><Relationship Id="rId8" Type="http://schemas.openxmlformats.org/officeDocument/2006/relationships/hyperlink" Target="mailto:john_ndoh@yahoo.com" TargetMode="External"/><Relationship Id="rId51" Type="http://schemas.openxmlformats.org/officeDocument/2006/relationships/hyperlink" Target="mailto:john_ndoh@yahoo.com" TargetMode="External"/><Relationship Id="rId3" Type="http://schemas.openxmlformats.org/officeDocument/2006/relationships/hyperlink" Target="mailto:john_ndoh@yahoo.com" TargetMode="External"/><Relationship Id="rId12" Type="http://schemas.openxmlformats.org/officeDocument/2006/relationships/hyperlink" Target="mailto:john_ndoh@yahoo.com" TargetMode="External"/><Relationship Id="rId17" Type="http://schemas.openxmlformats.org/officeDocument/2006/relationships/hyperlink" Target="mailto:john_ndoh@yahoo.com" TargetMode="External"/><Relationship Id="rId25" Type="http://schemas.openxmlformats.org/officeDocument/2006/relationships/hyperlink" Target="mailto:john_ndoh@yahoo.com" TargetMode="External"/><Relationship Id="rId33" Type="http://schemas.openxmlformats.org/officeDocument/2006/relationships/hyperlink" Target="mailto:john_ndoh@yahoo.com" TargetMode="External"/><Relationship Id="rId38" Type="http://schemas.openxmlformats.org/officeDocument/2006/relationships/hyperlink" Target="mailto:john_ndoh@yahoo.com" TargetMode="External"/><Relationship Id="rId46" Type="http://schemas.openxmlformats.org/officeDocument/2006/relationships/hyperlink" Target="mailto:john_ndoh@yahoo.com" TargetMode="External"/><Relationship Id="rId20" Type="http://schemas.openxmlformats.org/officeDocument/2006/relationships/hyperlink" Target="mailto:john_ndoh@yahoo.com" TargetMode="External"/><Relationship Id="rId41" Type="http://schemas.openxmlformats.org/officeDocument/2006/relationships/hyperlink" Target="mailto:john_ndoh@yahoo.com" TargetMode="External"/><Relationship Id="rId54" Type="http://schemas.openxmlformats.org/officeDocument/2006/relationships/hyperlink" Target="mailto:john_ndoh@yahoo.com" TargetMode="External"/><Relationship Id="rId1" Type="http://schemas.openxmlformats.org/officeDocument/2006/relationships/hyperlink" Target="mailto:alain.nonga@outlook.com" TargetMode="External"/><Relationship Id="rId6" Type="http://schemas.openxmlformats.org/officeDocument/2006/relationships/hyperlink" Target="mailto:john_ndoh@yahoo.com" TargetMode="External"/><Relationship Id="rId15" Type="http://schemas.openxmlformats.org/officeDocument/2006/relationships/hyperlink" Target="mailto:john_ndoh@yahoo.com" TargetMode="External"/><Relationship Id="rId23" Type="http://schemas.openxmlformats.org/officeDocument/2006/relationships/hyperlink" Target="mailto:john_ndoh@yahoo.com" TargetMode="External"/><Relationship Id="rId28" Type="http://schemas.openxmlformats.org/officeDocument/2006/relationships/hyperlink" Target="mailto:john_ndoh@yahoo.com" TargetMode="External"/><Relationship Id="rId36" Type="http://schemas.openxmlformats.org/officeDocument/2006/relationships/hyperlink" Target="mailto:john_ndoh@yahoo.com" TargetMode="External"/><Relationship Id="rId49" Type="http://schemas.openxmlformats.org/officeDocument/2006/relationships/hyperlink" Target="mailto:john_ndoh@yaho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23"/>
  <sheetViews>
    <sheetView tabSelected="1" topLeftCell="K1" workbookViewId="0">
      <selection activeCell="A24" sqref="A24"/>
    </sheetView>
  </sheetViews>
  <sheetFormatPr defaultRowHeight="15"/>
  <cols>
    <col min="1" max="1" width="22.140625" customWidth="1"/>
    <col min="2" max="2" width="20" customWidth="1"/>
    <col min="3" max="4" width="22.140625" customWidth="1"/>
    <col min="5" max="5" width="12.42578125" customWidth="1"/>
    <col min="6" max="6" width="12.85546875" customWidth="1"/>
    <col min="7" max="7" width="22.140625" customWidth="1"/>
    <col min="8" max="8" width="26" customWidth="1"/>
    <col min="9" max="11" width="22.140625" customWidth="1"/>
    <col min="12" max="12" width="18.28515625" customWidth="1"/>
    <col min="13" max="13" width="27.42578125" customWidth="1"/>
    <col min="14" max="14" width="18.140625" customWidth="1"/>
    <col min="15" max="15" width="31" customWidth="1"/>
    <col min="16" max="16" width="17" customWidth="1"/>
    <col min="17" max="17" width="19.42578125" customWidth="1"/>
    <col min="18" max="21" width="18.42578125" customWidth="1"/>
    <col min="22" max="22" width="14.42578125" customWidth="1"/>
    <col min="23" max="23" width="15.28515625" customWidth="1"/>
    <col min="24" max="24" width="19.5703125" customWidth="1"/>
    <col min="25" max="25" width="20.85546875" customWidth="1"/>
    <col min="26" max="26" width="21.42578125" customWidth="1"/>
  </cols>
  <sheetData>
    <row r="1" spans="1:21" ht="15" customHeight="1">
      <c r="A1" s="3"/>
      <c r="B1" s="54" t="s">
        <v>37</v>
      </c>
      <c r="C1" s="72"/>
      <c r="D1" s="3"/>
      <c r="E1" s="3"/>
      <c r="F1" s="3"/>
      <c r="G1" s="3"/>
      <c r="H1" s="3"/>
      <c r="I1" s="3"/>
      <c r="J1" s="3"/>
      <c r="K1" s="3"/>
    </row>
    <row r="2" spans="1:21" ht="15" customHeight="1">
      <c r="A2" s="3"/>
      <c r="B2" s="3"/>
      <c r="C2" s="3"/>
      <c r="D2" s="3"/>
      <c r="E2" s="3"/>
      <c r="F2" s="3"/>
      <c r="G2" s="3"/>
      <c r="H2" s="3"/>
      <c r="I2" s="3"/>
      <c r="J2" s="3"/>
      <c r="K2" s="3"/>
    </row>
    <row r="3" spans="1:21">
      <c r="A3" s="1" t="s">
        <v>4</v>
      </c>
      <c r="B3" s="1"/>
      <c r="C3" s="1"/>
      <c r="D3" s="1"/>
      <c r="E3" s="1"/>
      <c r="F3" s="1"/>
      <c r="G3" s="1"/>
      <c r="H3" s="1"/>
      <c r="I3" s="1"/>
      <c r="J3" s="1"/>
      <c r="K3" s="1"/>
      <c r="L3" s="2"/>
      <c r="M3" s="2"/>
      <c r="N3" s="2"/>
      <c r="O3" s="2"/>
      <c r="P3" s="2"/>
      <c r="Q3" s="2"/>
      <c r="R3" s="2"/>
      <c r="S3" s="2"/>
      <c r="T3" s="2"/>
      <c r="U3" s="2"/>
    </row>
    <row r="4" spans="1:21">
      <c r="A4" s="1" t="s">
        <v>21</v>
      </c>
      <c r="B4" s="1"/>
      <c r="C4" s="1"/>
      <c r="D4" s="1"/>
      <c r="E4" s="1"/>
      <c r="F4" s="1"/>
      <c r="G4" s="1"/>
      <c r="H4" s="1"/>
      <c r="I4" s="1"/>
      <c r="J4" s="1"/>
      <c r="K4" s="1"/>
      <c r="L4" s="2"/>
      <c r="M4" s="2"/>
      <c r="N4" s="2"/>
      <c r="O4" s="2"/>
      <c r="P4" s="2"/>
      <c r="Q4" s="2"/>
      <c r="R4" s="2"/>
      <c r="S4" s="2"/>
      <c r="T4" s="2"/>
      <c r="U4" s="2"/>
    </row>
    <row r="5" spans="1:21">
      <c r="A5" s="1" t="s">
        <v>6</v>
      </c>
      <c r="B5" s="1"/>
      <c r="C5" s="1"/>
      <c r="D5" s="1"/>
      <c r="E5" s="1"/>
      <c r="F5" s="1"/>
      <c r="G5" s="1"/>
      <c r="H5" s="1"/>
      <c r="I5" s="1"/>
      <c r="J5" s="1"/>
      <c r="K5" s="1"/>
      <c r="L5" s="2"/>
      <c r="M5" s="2"/>
      <c r="N5" s="2"/>
      <c r="O5" s="2"/>
      <c r="P5" s="2"/>
      <c r="Q5" s="2"/>
      <c r="R5" s="2"/>
      <c r="S5" s="2"/>
      <c r="T5" s="2"/>
      <c r="U5" s="2"/>
    </row>
    <row r="6" spans="1:21">
      <c r="A6" s="1" t="s">
        <v>8</v>
      </c>
      <c r="B6" s="1"/>
      <c r="C6" s="1"/>
      <c r="D6" s="1"/>
      <c r="E6" s="1"/>
      <c r="F6" s="1"/>
      <c r="G6" s="1"/>
      <c r="H6" s="1"/>
      <c r="I6" s="1"/>
      <c r="J6" s="1"/>
      <c r="K6" s="1"/>
      <c r="L6" s="2"/>
      <c r="M6" s="2"/>
      <c r="N6" s="2"/>
      <c r="O6" s="2"/>
      <c r="P6" s="2"/>
      <c r="Q6" s="2"/>
      <c r="R6" s="2"/>
      <c r="S6" s="2"/>
      <c r="T6" s="2"/>
      <c r="U6" s="2"/>
    </row>
    <row r="7" spans="1:21">
      <c r="A7" s="12" t="s">
        <v>13</v>
      </c>
      <c r="B7" s="12"/>
      <c r="C7" s="12"/>
      <c r="D7" s="12"/>
      <c r="E7" s="12"/>
      <c r="F7" s="12"/>
      <c r="G7" s="12"/>
      <c r="H7" s="12"/>
      <c r="I7" s="12"/>
      <c r="J7" s="12"/>
      <c r="K7" s="12"/>
      <c r="L7" s="2"/>
      <c r="M7" s="2"/>
      <c r="N7" s="2"/>
      <c r="O7" s="2"/>
      <c r="P7" s="2"/>
      <c r="Q7" s="2"/>
      <c r="R7" s="2"/>
      <c r="S7" s="2"/>
      <c r="T7" s="2"/>
      <c r="U7" s="2"/>
    </row>
    <row r="8" spans="1:21">
      <c r="A8" s="12" t="s">
        <v>84</v>
      </c>
      <c r="B8" s="12"/>
      <c r="C8" s="12"/>
      <c r="D8" s="12"/>
      <c r="E8" s="12"/>
      <c r="F8" s="12"/>
      <c r="G8" s="12"/>
      <c r="H8" s="12"/>
      <c r="I8" s="12"/>
      <c r="J8" s="12"/>
      <c r="K8" s="12"/>
      <c r="L8" s="2"/>
      <c r="M8" s="2"/>
      <c r="N8" s="2"/>
      <c r="O8" s="2"/>
      <c r="P8" s="2"/>
      <c r="Q8" s="2"/>
      <c r="R8" s="2"/>
      <c r="S8" s="2"/>
      <c r="T8" s="2"/>
      <c r="U8" s="2"/>
    </row>
    <row r="9" spans="1:21">
      <c r="A9" s="1" t="s">
        <v>22</v>
      </c>
      <c r="B9" s="1"/>
      <c r="C9" s="1"/>
      <c r="D9" s="1"/>
      <c r="E9" s="1"/>
      <c r="F9" s="1"/>
      <c r="G9" s="1"/>
      <c r="H9" s="1"/>
      <c r="I9" s="1"/>
      <c r="J9" s="1"/>
      <c r="K9" s="1"/>
      <c r="L9" s="2"/>
      <c r="M9" s="2"/>
      <c r="N9" s="2"/>
      <c r="O9" s="2"/>
      <c r="P9" s="2"/>
      <c r="Q9" s="2"/>
      <c r="R9" s="2"/>
      <c r="S9" s="2"/>
      <c r="T9" s="2"/>
      <c r="U9" s="2"/>
    </row>
    <row r="10" spans="1:21">
      <c r="A10" s="1" t="s">
        <v>9</v>
      </c>
      <c r="B10" s="1"/>
      <c r="C10" s="1"/>
      <c r="D10" s="1"/>
      <c r="E10" s="1"/>
      <c r="F10" s="1"/>
      <c r="G10" s="1"/>
      <c r="H10" s="1"/>
      <c r="I10" s="1"/>
      <c r="J10" s="1"/>
      <c r="K10" s="1"/>
      <c r="L10" s="2"/>
      <c r="M10" s="2"/>
      <c r="N10" s="2"/>
      <c r="O10" s="2"/>
      <c r="P10" s="2"/>
      <c r="Q10" s="2"/>
      <c r="R10" s="2"/>
      <c r="S10" s="2"/>
      <c r="T10" s="2"/>
      <c r="U10" s="2"/>
    </row>
    <row r="11" spans="1:21">
      <c r="A11" s="1" t="s">
        <v>10</v>
      </c>
      <c r="B11" s="1"/>
      <c r="C11" s="1"/>
      <c r="D11" s="1"/>
      <c r="E11" s="1"/>
      <c r="F11" s="1"/>
      <c r="G11" s="1"/>
      <c r="H11" s="1"/>
      <c r="I11" s="1"/>
      <c r="J11" s="1"/>
      <c r="K11" s="1"/>
      <c r="L11" s="2"/>
      <c r="M11" s="2"/>
      <c r="N11" s="2"/>
      <c r="O11" s="2"/>
      <c r="P11" s="2"/>
      <c r="Q11" s="2"/>
      <c r="R11" s="2"/>
      <c r="S11" s="2"/>
      <c r="T11" s="2"/>
      <c r="U11" s="2"/>
    </row>
    <row r="12" spans="1:21">
      <c r="A12" s="1"/>
      <c r="B12" s="1"/>
      <c r="C12" s="1"/>
      <c r="D12" s="1"/>
      <c r="E12" s="1"/>
      <c r="F12" s="1"/>
      <c r="G12" s="1"/>
      <c r="H12" s="1"/>
      <c r="I12" s="1"/>
      <c r="J12" s="1"/>
      <c r="K12" s="1"/>
      <c r="L12" s="2"/>
      <c r="M12" s="2"/>
      <c r="N12" s="2"/>
      <c r="O12" s="2"/>
      <c r="P12" s="2"/>
      <c r="Q12" s="2"/>
      <c r="R12" s="2"/>
      <c r="S12" s="2"/>
      <c r="T12" s="2"/>
      <c r="U12" s="2"/>
    </row>
    <row r="13" spans="1:21">
      <c r="A13" s="18" t="s">
        <v>0</v>
      </c>
      <c r="B13" s="18"/>
      <c r="C13" s="48">
        <f ca="1">TODAY()</f>
        <v>45377</v>
      </c>
      <c r="D13" s="47" t="s">
        <v>38</v>
      </c>
      <c r="E13" s="42">
        <f>COUNTA(C25:C123)</f>
        <v>0</v>
      </c>
      <c r="F13" s="45"/>
      <c r="G13" s="47" t="s">
        <v>30</v>
      </c>
      <c r="H13" s="46">
        <f ca="1">C13+90</f>
        <v>45467</v>
      </c>
      <c r="I13" s="26" t="s">
        <v>24</v>
      </c>
      <c r="J13" s="45" t="str">
        <f>IF(A16="SOBATAM POOL", "SOBATAM Pool", C16)</f>
        <v>My Group Name</v>
      </c>
      <c r="K13" s="29"/>
    </row>
    <row r="14" spans="1:21">
      <c r="A14" s="27"/>
      <c r="B14" s="27"/>
      <c r="C14" s="28"/>
      <c r="D14" s="47" t="s">
        <v>32</v>
      </c>
      <c r="E14" s="42" t="s">
        <v>40</v>
      </c>
      <c r="F14" s="44"/>
      <c r="G14" s="26" t="s">
        <v>33</v>
      </c>
      <c r="H14" s="42" t="s">
        <v>36</v>
      </c>
      <c r="I14" s="47" t="s">
        <v>80</v>
      </c>
      <c r="J14" s="44" t="s">
        <v>81</v>
      </c>
      <c r="K14" s="29"/>
    </row>
    <row r="15" spans="1:21">
      <c r="A15" s="18" t="s">
        <v>7</v>
      </c>
      <c r="B15" s="18"/>
      <c r="C15" s="95" t="s">
        <v>5</v>
      </c>
      <c r="D15" s="95" t="s">
        <v>77</v>
      </c>
      <c r="E15" s="18"/>
      <c r="F15" s="19"/>
      <c r="G15" s="19"/>
      <c r="H15" s="19"/>
      <c r="I15" s="19"/>
      <c r="J15" s="19"/>
      <c r="K15" s="19"/>
    </row>
    <row r="16" spans="1:21">
      <c r="A16" s="67" t="s">
        <v>12</v>
      </c>
      <c r="B16" s="70"/>
      <c r="C16" s="4" t="s">
        <v>35</v>
      </c>
      <c r="D16" s="94" t="s">
        <v>82</v>
      </c>
      <c r="E16" s="29"/>
      <c r="F16" s="29"/>
      <c r="G16" s="29"/>
      <c r="H16" s="29"/>
      <c r="I16" s="29"/>
      <c r="J16" s="29"/>
      <c r="K16" s="29"/>
    </row>
    <row r="17" spans="1:26">
      <c r="A17" s="29"/>
      <c r="B17" s="29"/>
      <c r="C17" s="29"/>
      <c r="D17" s="29"/>
      <c r="E17" s="29"/>
      <c r="F17" s="29"/>
      <c r="G17" s="29"/>
      <c r="H17" s="29"/>
      <c r="I17" s="29"/>
      <c r="J17" s="29"/>
      <c r="K17" s="29"/>
    </row>
    <row r="18" spans="1:26">
      <c r="A18" s="15" t="s">
        <v>42</v>
      </c>
      <c r="B18" s="15"/>
      <c r="C18" s="16"/>
      <c r="D18" s="16"/>
      <c r="E18" s="16"/>
      <c r="F18" s="16"/>
      <c r="G18" s="16"/>
      <c r="H18" s="16"/>
      <c r="I18" s="16"/>
      <c r="J18" s="16"/>
      <c r="K18" s="16"/>
      <c r="L18" s="25"/>
      <c r="M18" s="25"/>
      <c r="N18" s="25"/>
      <c r="O18" s="25"/>
      <c r="P18" s="25"/>
      <c r="Q18" s="103" t="s">
        <v>83</v>
      </c>
    </row>
    <row r="19" spans="1:26">
      <c r="A19" s="20"/>
      <c r="B19" s="68"/>
      <c r="C19" s="39" t="s">
        <v>14</v>
      </c>
      <c r="D19" s="35" t="s">
        <v>15</v>
      </c>
      <c r="E19" s="55"/>
      <c r="F19" s="61"/>
      <c r="G19" s="64"/>
      <c r="H19" s="37" t="s">
        <v>1</v>
      </c>
      <c r="I19" s="58"/>
      <c r="J19" s="31"/>
      <c r="K19" s="32"/>
      <c r="Q19" t="s">
        <v>75</v>
      </c>
    </row>
    <row r="20" spans="1:26">
      <c r="A20" s="41"/>
      <c r="B20" s="69"/>
      <c r="C20" s="40"/>
      <c r="D20" s="36"/>
      <c r="E20" s="56"/>
      <c r="F20" s="62"/>
      <c r="G20" s="65"/>
      <c r="H20" s="38"/>
      <c r="I20" s="59"/>
      <c r="J20" s="33"/>
      <c r="K20" s="30"/>
      <c r="Q20" t="s">
        <v>76</v>
      </c>
    </row>
    <row r="21" spans="1:26">
      <c r="A21" s="41"/>
      <c r="B21" s="69"/>
      <c r="C21" s="14" t="s">
        <v>41</v>
      </c>
      <c r="D21" s="4" t="s">
        <v>11</v>
      </c>
      <c r="E21" s="57"/>
      <c r="F21" s="63"/>
      <c r="G21" s="66"/>
      <c r="H21" s="78" t="s">
        <v>57</v>
      </c>
      <c r="I21" s="60"/>
      <c r="J21" s="30"/>
      <c r="K21" s="29"/>
      <c r="M21" s="2"/>
      <c r="N21" s="2"/>
      <c r="Q21" t="s">
        <v>74</v>
      </c>
    </row>
    <row r="22" spans="1:26">
      <c r="A22" s="42"/>
      <c r="B22" s="43"/>
      <c r="C22" s="43"/>
      <c r="D22" s="43"/>
      <c r="E22" s="43"/>
      <c r="F22" s="43"/>
      <c r="G22" s="43"/>
      <c r="H22" s="43"/>
      <c r="I22" s="43"/>
      <c r="J22" s="43"/>
      <c r="K22" s="44"/>
    </row>
    <row r="23" spans="1:26">
      <c r="A23" s="15" t="s">
        <v>70</v>
      </c>
      <c r="B23" s="15"/>
      <c r="C23" s="16"/>
      <c r="D23" s="16"/>
      <c r="E23" s="16"/>
      <c r="F23" s="16"/>
      <c r="G23" s="16"/>
      <c r="H23" s="16"/>
      <c r="I23" s="16"/>
      <c r="J23" s="16"/>
      <c r="K23" s="16"/>
      <c r="L23" s="21" t="s">
        <v>27</v>
      </c>
      <c r="M23" s="21"/>
      <c r="N23" s="22"/>
      <c r="O23" s="22"/>
      <c r="P23" s="24"/>
      <c r="Q23" s="24"/>
      <c r="R23" s="79"/>
      <c r="S23" s="104"/>
      <c r="T23" s="105"/>
      <c r="U23" s="105"/>
      <c r="V23" s="105"/>
      <c r="W23" s="106"/>
      <c r="X23" s="98"/>
    </row>
    <row r="24" spans="1:26" s="13" customFormat="1" ht="30.75" customHeight="1">
      <c r="A24" s="17" t="s">
        <v>3</v>
      </c>
      <c r="B24" s="71" t="s">
        <v>72</v>
      </c>
      <c r="C24" s="50" t="s">
        <v>14</v>
      </c>
      <c r="D24" s="50" t="s">
        <v>15</v>
      </c>
      <c r="E24" s="50" t="s">
        <v>16</v>
      </c>
      <c r="F24" s="50" t="s">
        <v>17</v>
      </c>
      <c r="G24" s="50" t="s">
        <v>2</v>
      </c>
      <c r="H24" s="50" t="s">
        <v>26</v>
      </c>
      <c r="I24" s="84" t="s">
        <v>18</v>
      </c>
      <c r="J24" s="85" t="s">
        <v>19</v>
      </c>
      <c r="K24" s="85" t="s">
        <v>20</v>
      </c>
      <c r="L24" s="82" t="s">
        <v>24</v>
      </c>
      <c r="M24" s="82" t="s">
        <v>25</v>
      </c>
      <c r="N24" s="82" t="s">
        <v>28</v>
      </c>
      <c r="O24" s="82" t="s">
        <v>29</v>
      </c>
      <c r="P24" s="82" t="s">
        <v>31</v>
      </c>
      <c r="Q24" s="82" t="s">
        <v>71</v>
      </c>
      <c r="R24" s="83" t="s">
        <v>23</v>
      </c>
      <c r="S24" s="96" t="s">
        <v>77</v>
      </c>
      <c r="T24" s="97" t="s">
        <v>78</v>
      </c>
      <c r="U24" s="97" t="s">
        <v>79</v>
      </c>
      <c r="V24" s="86" t="s">
        <v>73</v>
      </c>
      <c r="W24" s="86" t="s">
        <v>74</v>
      </c>
      <c r="X24" s="98"/>
      <c r="Y24"/>
    </row>
    <row r="25" spans="1:26" ht="32.25">
      <c r="A25" s="34">
        <f>1</f>
        <v>1</v>
      </c>
      <c r="B25" s="73"/>
      <c r="C25" s="74"/>
      <c r="D25" s="9"/>
      <c r="E25" s="75"/>
      <c r="F25" s="76"/>
      <c r="G25" s="77"/>
      <c r="H25" s="6"/>
      <c r="I25" s="74"/>
      <c r="J25" s="9"/>
      <c r="K25" s="74"/>
      <c r="L25" s="45" t="str">
        <f>$J$13</f>
        <v>My Group Name</v>
      </c>
      <c r="M25" s="49" t="str">
        <f t="shared" ref="M25" si="0">$H$21</f>
        <v>john.doe@yahoo.com</v>
      </c>
      <c r="N25" s="42" t="str">
        <f t="shared" ref="N25:N56" si="1">$E$14</f>
        <v>ACTIVE</v>
      </c>
      <c r="O25" s="42" t="str">
        <f t="shared" ref="O25:O56" si="2">$H$14</f>
        <v>IN WAITING PERIOD</v>
      </c>
      <c r="P25" s="80">
        <f ca="1">$H$13</f>
        <v>45467</v>
      </c>
      <c r="Q25" s="87" t="str">
        <f>CONCATENATE(V25,IF(OR(V25="",W25=""),"",","),IF(AND(V25="",W25=""),$Q$18,W25))</f>
        <v>Day and month of birth,Beneficiary</v>
      </c>
      <c r="R25" s="81" t="str">
        <f t="shared" ref="R25:R56" si="3">$A$16</f>
        <v>SOBATAM GROUP</v>
      </c>
      <c r="S25" s="45" t="str">
        <f t="shared" ref="S25:S56" si="4">$D$16</f>
        <v>00XU12345678IM000</v>
      </c>
      <c r="T25" s="45" t="str">
        <f t="shared" ref="T25:T56" si="5">$J$14</f>
        <v>FULLY DUE</v>
      </c>
      <c r="U25" s="46">
        <f t="shared" ref="U25:U56" ca="1" si="6">$C$13</f>
        <v>45377</v>
      </c>
      <c r="V25" s="100" t="str">
        <f t="shared" ref="V25:V56" si="7" xml:space="preserve"> IF(OR(E25="", F25=""), $Q$19,"")</f>
        <v>Day and month of birth</v>
      </c>
      <c r="W25" s="100" t="str">
        <f>IF(I25="", $Q$21,"")</f>
        <v>Beneficiary</v>
      </c>
      <c r="X25" s="98"/>
      <c r="Z25" s="99"/>
    </row>
    <row r="26" spans="1:26" ht="30">
      <c r="A26" s="34">
        <f t="shared" ref="A26:A38" si="8">A25+1</f>
        <v>2</v>
      </c>
      <c r="B26" s="9"/>
      <c r="C26" s="9"/>
      <c r="D26" s="9"/>
      <c r="E26" s="23"/>
      <c r="F26" s="10"/>
      <c r="G26" s="8"/>
      <c r="H26" s="6"/>
      <c r="I26" s="9"/>
      <c r="J26" s="9"/>
      <c r="K26" s="9"/>
      <c r="L26" s="45" t="str">
        <f t="shared" ref="L26:L57" si="9">L25</f>
        <v>My Group Name</v>
      </c>
      <c r="M26" s="49" t="str">
        <f t="shared" ref="M26:M57" si="10">M25</f>
        <v>john.doe@yahoo.com</v>
      </c>
      <c r="N26" s="42" t="str">
        <f t="shared" si="1"/>
        <v>ACTIVE</v>
      </c>
      <c r="O26" s="42" t="str">
        <f t="shared" si="2"/>
        <v>IN WAITING PERIOD</v>
      </c>
      <c r="P26" s="46">
        <f t="shared" ref="P26:P56" ca="1" si="11">$H$13</f>
        <v>45467</v>
      </c>
      <c r="Q26" s="87" t="str">
        <f>CONCATENATE(V26,IF(OR(V26="",W26=""),"",","),IF(AND(V26="",W26=""),$Q$18,W26))</f>
        <v>Day and month of birth,Beneficiary</v>
      </c>
      <c r="R26" s="81" t="str">
        <f t="shared" si="3"/>
        <v>SOBATAM GROUP</v>
      </c>
      <c r="S26" s="45" t="str">
        <f t="shared" si="4"/>
        <v>00XU12345678IM000</v>
      </c>
      <c r="T26" s="45" t="str">
        <f t="shared" si="5"/>
        <v>FULLY DUE</v>
      </c>
      <c r="U26" s="46">
        <f t="shared" ca="1" si="6"/>
        <v>45377</v>
      </c>
      <c r="V26" s="100" t="str">
        <f t="shared" si="7"/>
        <v>Day and month of birth</v>
      </c>
      <c r="W26" s="100" t="str">
        <f t="shared" ref="W25:W56" si="12">IF(I26="", $Q$21,"")</f>
        <v>Beneficiary</v>
      </c>
      <c r="X26" s="98"/>
      <c r="Z26" s="99"/>
    </row>
    <row r="27" spans="1:26" ht="30">
      <c r="A27" s="34">
        <f t="shared" si="8"/>
        <v>3</v>
      </c>
      <c r="B27" s="9"/>
      <c r="C27" s="9"/>
      <c r="D27" s="9"/>
      <c r="E27" s="23"/>
      <c r="F27" s="11"/>
      <c r="G27" s="8"/>
      <c r="H27" s="6"/>
      <c r="I27" s="9"/>
      <c r="J27" s="9"/>
      <c r="K27" s="9"/>
      <c r="L27" s="45" t="str">
        <f t="shared" si="9"/>
        <v>My Group Name</v>
      </c>
      <c r="M27" s="49" t="str">
        <f t="shared" si="10"/>
        <v>john.doe@yahoo.com</v>
      </c>
      <c r="N27" s="42" t="str">
        <f t="shared" si="1"/>
        <v>ACTIVE</v>
      </c>
      <c r="O27" s="42" t="str">
        <f t="shared" si="2"/>
        <v>IN WAITING PERIOD</v>
      </c>
      <c r="P27" s="46">
        <f t="shared" ca="1" si="11"/>
        <v>45467</v>
      </c>
      <c r="Q27" s="87" t="str">
        <f>CONCATENATE(V27,IF(OR(V27="",W27=""),"",","),IF(AND(V27="",W27=""),$Q$18,W27))</f>
        <v>Day and month of birth,Beneficiary</v>
      </c>
      <c r="R27" s="81" t="str">
        <f t="shared" si="3"/>
        <v>SOBATAM GROUP</v>
      </c>
      <c r="S27" s="45" t="str">
        <f t="shared" si="4"/>
        <v>00XU12345678IM000</v>
      </c>
      <c r="T27" s="45" t="str">
        <f t="shared" si="5"/>
        <v>FULLY DUE</v>
      </c>
      <c r="U27" s="46">
        <f t="shared" ca="1" si="6"/>
        <v>45377</v>
      </c>
      <c r="V27" s="100" t="str">
        <f t="shared" si="7"/>
        <v>Day and month of birth</v>
      </c>
      <c r="W27" s="100" t="str">
        <f t="shared" si="12"/>
        <v>Beneficiary</v>
      </c>
      <c r="X27" s="98"/>
      <c r="Z27" s="99"/>
    </row>
    <row r="28" spans="1:26" ht="30">
      <c r="A28" s="34">
        <f t="shared" si="8"/>
        <v>4</v>
      </c>
      <c r="B28" s="9"/>
      <c r="C28" s="9"/>
      <c r="D28" s="9"/>
      <c r="E28" s="23"/>
      <c r="F28" s="11"/>
      <c r="G28" s="8"/>
      <c r="H28" s="6"/>
      <c r="I28" s="9"/>
      <c r="J28" s="9"/>
      <c r="K28" s="9"/>
      <c r="L28" s="45" t="str">
        <f t="shared" si="9"/>
        <v>My Group Name</v>
      </c>
      <c r="M28" s="49" t="str">
        <f t="shared" si="10"/>
        <v>john.doe@yahoo.com</v>
      </c>
      <c r="N28" s="42" t="str">
        <f t="shared" si="1"/>
        <v>ACTIVE</v>
      </c>
      <c r="O28" s="42" t="str">
        <f t="shared" si="2"/>
        <v>IN WAITING PERIOD</v>
      </c>
      <c r="P28" s="46">
        <f t="shared" ca="1" si="11"/>
        <v>45467</v>
      </c>
      <c r="Q28" s="87" t="str">
        <f>CONCATENATE(V28,IF(OR(V28="",W28=""),"",","),IF(AND(V28="",W28=""),$Q$18,W28))</f>
        <v>Day and month of birth,Beneficiary</v>
      </c>
      <c r="R28" s="81" t="str">
        <f t="shared" si="3"/>
        <v>SOBATAM GROUP</v>
      </c>
      <c r="S28" s="45" t="str">
        <f t="shared" si="4"/>
        <v>00XU12345678IM000</v>
      </c>
      <c r="T28" s="45" t="str">
        <f t="shared" si="5"/>
        <v>FULLY DUE</v>
      </c>
      <c r="U28" s="46">
        <f t="shared" ca="1" si="6"/>
        <v>45377</v>
      </c>
      <c r="V28" s="100" t="str">
        <f t="shared" si="7"/>
        <v>Day and month of birth</v>
      </c>
      <c r="W28" s="100" t="str">
        <f t="shared" si="12"/>
        <v>Beneficiary</v>
      </c>
      <c r="X28" s="98"/>
      <c r="Z28" s="99"/>
    </row>
    <row r="29" spans="1:26" ht="30">
      <c r="A29" s="34">
        <f t="shared" si="8"/>
        <v>5</v>
      </c>
      <c r="B29" s="9"/>
      <c r="C29" s="9"/>
      <c r="D29" s="9"/>
      <c r="E29" s="23"/>
      <c r="F29" s="11"/>
      <c r="G29" s="8"/>
      <c r="H29" s="6"/>
      <c r="I29" s="9"/>
      <c r="J29" s="9"/>
      <c r="K29" s="9"/>
      <c r="L29" s="45" t="str">
        <f t="shared" si="9"/>
        <v>My Group Name</v>
      </c>
      <c r="M29" s="49" t="str">
        <f t="shared" si="10"/>
        <v>john.doe@yahoo.com</v>
      </c>
      <c r="N29" s="42" t="str">
        <f t="shared" si="1"/>
        <v>ACTIVE</v>
      </c>
      <c r="O29" s="42" t="str">
        <f t="shared" si="2"/>
        <v>IN WAITING PERIOD</v>
      </c>
      <c r="P29" s="46">
        <f t="shared" ca="1" si="11"/>
        <v>45467</v>
      </c>
      <c r="Q29" s="87" t="str">
        <f>CONCATENATE(V29,IF(OR(V29="",W29=""),"",","),IF(AND(V29="",W29=""),$Q$18,W29))</f>
        <v>Day and month of birth,Beneficiary</v>
      </c>
      <c r="R29" s="81" t="str">
        <f t="shared" si="3"/>
        <v>SOBATAM GROUP</v>
      </c>
      <c r="S29" s="45" t="str">
        <f t="shared" si="4"/>
        <v>00XU12345678IM000</v>
      </c>
      <c r="T29" s="45" t="str">
        <f t="shared" si="5"/>
        <v>FULLY DUE</v>
      </c>
      <c r="U29" s="46">
        <f t="shared" ca="1" si="6"/>
        <v>45377</v>
      </c>
      <c r="V29" s="100" t="str">
        <f t="shared" si="7"/>
        <v>Day and month of birth</v>
      </c>
      <c r="W29" s="100" t="str">
        <f t="shared" si="12"/>
        <v>Beneficiary</v>
      </c>
      <c r="X29" s="98"/>
      <c r="Z29" s="99"/>
    </row>
    <row r="30" spans="1:26" ht="30">
      <c r="A30" s="34">
        <f t="shared" si="8"/>
        <v>6</v>
      </c>
      <c r="B30" s="9"/>
      <c r="C30" s="9"/>
      <c r="D30" s="9"/>
      <c r="E30" s="23"/>
      <c r="F30" s="11"/>
      <c r="G30" s="8"/>
      <c r="H30" s="6"/>
      <c r="I30" s="9"/>
      <c r="J30" s="9"/>
      <c r="K30" s="9"/>
      <c r="L30" s="45" t="str">
        <f t="shared" si="9"/>
        <v>My Group Name</v>
      </c>
      <c r="M30" s="49" t="str">
        <f t="shared" si="10"/>
        <v>john.doe@yahoo.com</v>
      </c>
      <c r="N30" s="42" t="str">
        <f t="shared" si="1"/>
        <v>ACTIVE</v>
      </c>
      <c r="O30" s="42" t="str">
        <f t="shared" si="2"/>
        <v>IN WAITING PERIOD</v>
      </c>
      <c r="P30" s="46">
        <f t="shared" ca="1" si="11"/>
        <v>45467</v>
      </c>
      <c r="Q30" s="87" t="str">
        <f>CONCATENATE(V30,IF(OR(V30="",W30=""),"",","),IF(AND(V30="",W30=""),$Q$18,W30))</f>
        <v>Day and month of birth,Beneficiary</v>
      </c>
      <c r="R30" s="81" t="str">
        <f t="shared" si="3"/>
        <v>SOBATAM GROUP</v>
      </c>
      <c r="S30" s="45" t="str">
        <f t="shared" si="4"/>
        <v>00XU12345678IM000</v>
      </c>
      <c r="T30" s="45" t="str">
        <f t="shared" si="5"/>
        <v>FULLY DUE</v>
      </c>
      <c r="U30" s="46">
        <f t="shared" ca="1" si="6"/>
        <v>45377</v>
      </c>
      <c r="V30" s="100" t="str">
        <f t="shared" si="7"/>
        <v>Day and month of birth</v>
      </c>
      <c r="W30" s="100" t="str">
        <f t="shared" si="12"/>
        <v>Beneficiary</v>
      </c>
      <c r="X30" s="98"/>
      <c r="Z30" s="99"/>
    </row>
    <row r="31" spans="1:26" ht="30">
      <c r="A31" s="34">
        <f t="shared" si="8"/>
        <v>7</v>
      </c>
      <c r="B31" s="9"/>
      <c r="C31" s="9"/>
      <c r="D31" s="9"/>
      <c r="E31" s="23"/>
      <c r="F31" s="11"/>
      <c r="G31" s="8"/>
      <c r="H31" s="6"/>
      <c r="I31" s="9"/>
      <c r="J31" s="9"/>
      <c r="K31" s="9"/>
      <c r="L31" s="45" t="str">
        <f t="shared" si="9"/>
        <v>My Group Name</v>
      </c>
      <c r="M31" s="49" t="str">
        <f t="shared" si="10"/>
        <v>john.doe@yahoo.com</v>
      </c>
      <c r="N31" s="42" t="str">
        <f t="shared" si="1"/>
        <v>ACTIVE</v>
      </c>
      <c r="O31" s="42" t="str">
        <f t="shared" si="2"/>
        <v>IN WAITING PERIOD</v>
      </c>
      <c r="P31" s="46">
        <f t="shared" ca="1" si="11"/>
        <v>45467</v>
      </c>
      <c r="Q31" s="87" t="str">
        <f>CONCATENATE(V31,IF(OR(V31="",W31=""),"",","),IF(AND(V31="",W31=""),$Q$18,W31))</f>
        <v>Day and month of birth,Beneficiary</v>
      </c>
      <c r="R31" s="81" t="str">
        <f t="shared" si="3"/>
        <v>SOBATAM GROUP</v>
      </c>
      <c r="S31" s="45" t="str">
        <f t="shared" si="4"/>
        <v>00XU12345678IM000</v>
      </c>
      <c r="T31" s="45" t="str">
        <f t="shared" si="5"/>
        <v>FULLY DUE</v>
      </c>
      <c r="U31" s="46">
        <f t="shared" ca="1" si="6"/>
        <v>45377</v>
      </c>
      <c r="V31" s="100" t="str">
        <f t="shared" si="7"/>
        <v>Day and month of birth</v>
      </c>
      <c r="W31" s="100" t="str">
        <f t="shared" si="12"/>
        <v>Beneficiary</v>
      </c>
      <c r="X31" s="98"/>
      <c r="Z31" s="99"/>
    </row>
    <row r="32" spans="1:26" ht="30">
      <c r="A32" s="34">
        <f t="shared" si="8"/>
        <v>8</v>
      </c>
      <c r="B32" s="9"/>
      <c r="C32" s="9"/>
      <c r="D32" s="9"/>
      <c r="E32" s="23"/>
      <c r="F32" s="11"/>
      <c r="G32" s="8"/>
      <c r="H32" s="6"/>
      <c r="I32" s="9"/>
      <c r="J32" s="9"/>
      <c r="K32" s="9"/>
      <c r="L32" s="45" t="str">
        <f t="shared" si="9"/>
        <v>My Group Name</v>
      </c>
      <c r="M32" s="49" t="str">
        <f t="shared" si="10"/>
        <v>john.doe@yahoo.com</v>
      </c>
      <c r="N32" s="42" t="str">
        <f t="shared" si="1"/>
        <v>ACTIVE</v>
      </c>
      <c r="O32" s="42" t="str">
        <f t="shared" si="2"/>
        <v>IN WAITING PERIOD</v>
      </c>
      <c r="P32" s="46">
        <f t="shared" ca="1" si="11"/>
        <v>45467</v>
      </c>
      <c r="Q32" s="87" t="str">
        <f>CONCATENATE(V32,IF(OR(V32="",W32=""),"",","),IF(AND(V32="",W32=""),$Q$18,W32))</f>
        <v>Day and month of birth,Beneficiary</v>
      </c>
      <c r="R32" s="81" t="str">
        <f t="shared" si="3"/>
        <v>SOBATAM GROUP</v>
      </c>
      <c r="S32" s="45" t="str">
        <f t="shared" si="4"/>
        <v>00XU12345678IM000</v>
      </c>
      <c r="T32" s="45" t="str">
        <f t="shared" si="5"/>
        <v>FULLY DUE</v>
      </c>
      <c r="U32" s="46">
        <f t="shared" ca="1" si="6"/>
        <v>45377</v>
      </c>
      <c r="V32" s="100" t="str">
        <f t="shared" si="7"/>
        <v>Day and month of birth</v>
      </c>
      <c r="W32" s="100" t="str">
        <f t="shared" si="12"/>
        <v>Beneficiary</v>
      </c>
      <c r="X32" s="98"/>
      <c r="Z32" s="99"/>
    </row>
    <row r="33" spans="1:26" ht="30">
      <c r="A33" s="34">
        <f t="shared" si="8"/>
        <v>9</v>
      </c>
      <c r="B33" s="9"/>
      <c r="C33" s="9"/>
      <c r="D33" s="9"/>
      <c r="E33" s="23"/>
      <c r="F33" s="11"/>
      <c r="G33" s="8"/>
      <c r="H33" s="6"/>
      <c r="I33" s="9"/>
      <c r="J33" s="9"/>
      <c r="K33" s="9"/>
      <c r="L33" s="45" t="str">
        <f t="shared" si="9"/>
        <v>My Group Name</v>
      </c>
      <c r="M33" s="49" t="str">
        <f t="shared" si="10"/>
        <v>john.doe@yahoo.com</v>
      </c>
      <c r="N33" s="42" t="str">
        <f t="shared" si="1"/>
        <v>ACTIVE</v>
      </c>
      <c r="O33" s="42" t="str">
        <f t="shared" si="2"/>
        <v>IN WAITING PERIOD</v>
      </c>
      <c r="P33" s="46">
        <f t="shared" ca="1" si="11"/>
        <v>45467</v>
      </c>
      <c r="Q33" s="87" t="str">
        <f>CONCATENATE(V33,IF(OR(V33="",W33=""),"",","),IF(AND(V33="",W33=""),$Q$18,W33))</f>
        <v>Day and month of birth,Beneficiary</v>
      </c>
      <c r="R33" s="81" t="str">
        <f t="shared" si="3"/>
        <v>SOBATAM GROUP</v>
      </c>
      <c r="S33" s="45" t="str">
        <f t="shared" si="4"/>
        <v>00XU12345678IM000</v>
      </c>
      <c r="T33" s="45" t="str">
        <f t="shared" si="5"/>
        <v>FULLY DUE</v>
      </c>
      <c r="U33" s="46">
        <f t="shared" ca="1" si="6"/>
        <v>45377</v>
      </c>
      <c r="V33" s="100" t="str">
        <f t="shared" si="7"/>
        <v>Day and month of birth</v>
      </c>
      <c r="W33" s="100" t="str">
        <f t="shared" si="12"/>
        <v>Beneficiary</v>
      </c>
      <c r="X33" s="98"/>
      <c r="Z33" s="99"/>
    </row>
    <row r="34" spans="1:26" ht="30">
      <c r="A34" s="34">
        <f t="shared" si="8"/>
        <v>10</v>
      </c>
      <c r="B34" s="9"/>
      <c r="C34" s="9"/>
      <c r="D34" s="9"/>
      <c r="E34" s="23"/>
      <c r="F34" s="11"/>
      <c r="G34" s="8"/>
      <c r="H34" s="7"/>
      <c r="I34" s="9"/>
      <c r="J34" s="9"/>
      <c r="K34" s="9"/>
      <c r="L34" s="45" t="str">
        <f t="shared" si="9"/>
        <v>My Group Name</v>
      </c>
      <c r="M34" s="49" t="str">
        <f t="shared" si="10"/>
        <v>john.doe@yahoo.com</v>
      </c>
      <c r="N34" s="42" t="str">
        <f t="shared" si="1"/>
        <v>ACTIVE</v>
      </c>
      <c r="O34" s="42" t="str">
        <f t="shared" si="2"/>
        <v>IN WAITING PERIOD</v>
      </c>
      <c r="P34" s="46">
        <f t="shared" ca="1" si="11"/>
        <v>45467</v>
      </c>
      <c r="Q34" s="87" t="str">
        <f>CONCATENATE(V34,IF(OR(V34="",W34=""),"",","),IF(AND(V34="",W34=""),$Q$18,W34))</f>
        <v>Day and month of birth,Beneficiary</v>
      </c>
      <c r="R34" s="81" t="str">
        <f t="shared" si="3"/>
        <v>SOBATAM GROUP</v>
      </c>
      <c r="S34" s="45" t="str">
        <f t="shared" si="4"/>
        <v>00XU12345678IM000</v>
      </c>
      <c r="T34" s="45" t="str">
        <f t="shared" si="5"/>
        <v>FULLY DUE</v>
      </c>
      <c r="U34" s="46">
        <f t="shared" ca="1" si="6"/>
        <v>45377</v>
      </c>
      <c r="V34" s="100" t="str">
        <f t="shared" si="7"/>
        <v>Day and month of birth</v>
      </c>
      <c r="W34" s="100" t="str">
        <f t="shared" si="12"/>
        <v>Beneficiary</v>
      </c>
      <c r="X34" s="98"/>
      <c r="Z34" s="99"/>
    </row>
    <row r="35" spans="1:26" ht="30">
      <c r="A35" s="34">
        <f t="shared" si="8"/>
        <v>11</v>
      </c>
      <c r="B35" s="9"/>
      <c r="C35" s="9"/>
      <c r="D35" s="9"/>
      <c r="E35" s="23"/>
      <c r="F35" s="11"/>
      <c r="G35" s="8"/>
      <c r="H35" s="7"/>
      <c r="I35" s="9"/>
      <c r="J35" s="9"/>
      <c r="K35" s="9"/>
      <c r="L35" s="45" t="str">
        <f t="shared" si="9"/>
        <v>My Group Name</v>
      </c>
      <c r="M35" s="49" t="str">
        <f t="shared" si="10"/>
        <v>john.doe@yahoo.com</v>
      </c>
      <c r="N35" s="42" t="str">
        <f t="shared" si="1"/>
        <v>ACTIVE</v>
      </c>
      <c r="O35" s="42" t="str">
        <f t="shared" si="2"/>
        <v>IN WAITING PERIOD</v>
      </c>
      <c r="P35" s="46">
        <f t="shared" ca="1" si="11"/>
        <v>45467</v>
      </c>
      <c r="Q35" s="87" t="str">
        <f>CONCATENATE(V35,IF(OR(V35="",W35=""),"",","),IF(AND(V35="",W35=""),$Q$18,W35))</f>
        <v>Day and month of birth,Beneficiary</v>
      </c>
      <c r="R35" s="81" t="str">
        <f t="shared" si="3"/>
        <v>SOBATAM GROUP</v>
      </c>
      <c r="S35" s="45" t="str">
        <f t="shared" si="4"/>
        <v>00XU12345678IM000</v>
      </c>
      <c r="T35" s="45" t="str">
        <f t="shared" si="5"/>
        <v>FULLY DUE</v>
      </c>
      <c r="U35" s="46">
        <f t="shared" ca="1" si="6"/>
        <v>45377</v>
      </c>
      <c r="V35" s="100" t="str">
        <f t="shared" si="7"/>
        <v>Day and month of birth</v>
      </c>
      <c r="W35" s="100" t="str">
        <f t="shared" si="12"/>
        <v>Beneficiary</v>
      </c>
      <c r="X35" s="98"/>
      <c r="Z35" s="99"/>
    </row>
    <row r="36" spans="1:26" ht="30">
      <c r="A36" s="34">
        <f t="shared" si="8"/>
        <v>12</v>
      </c>
      <c r="B36" s="9"/>
      <c r="C36" s="9"/>
      <c r="D36" s="9"/>
      <c r="E36" s="23"/>
      <c r="F36" s="11"/>
      <c r="G36" s="8"/>
      <c r="H36" s="7"/>
      <c r="I36" s="9"/>
      <c r="J36" s="9"/>
      <c r="K36" s="9"/>
      <c r="L36" s="45" t="str">
        <f t="shared" si="9"/>
        <v>My Group Name</v>
      </c>
      <c r="M36" s="49" t="str">
        <f t="shared" si="10"/>
        <v>john.doe@yahoo.com</v>
      </c>
      <c r="N36" s="42" t="str">
        <f t="shared" si="1"/>
        <v>ACTIVE</v>
      </c>
      <c r="O36" s="42" t="str">
        <f t="shared" si="2"/>
        <v>IN WAITING PERIOD</v>
      </c>
      <c r="P36" s="46">
        <f t="shared" ca="1" si="11"/>
        <v>45467</v>
      </c>
      <c r="Q36" s="87" t="str">
        <f>CONCATENATE(V36,IF(OR(V36="",W36=""),"",","),IF(AND(V36="",W36=""),$Q$18,W36))</f>
        <v>Day and month of birth,Beneficiary</v>
      </c>
      <c r="R36" s="81" t="str">
        <f t="shared" si="3"/>
        <v>SOBATAM GROUP</v>
      </c>
      <c r="S36" s="45" t="str">
        <f t="shared" si="4"/>
        <v>00XU12345678IM000</v>
      </c>
      <c r="T36" s="45" t="str">
        <f t="shared" si="5"/>
        <v>FULLY DUE</v>
      </c>
      <c r="U36" s="46">
        <f t="shared" ca="1" si="6"/>
        <v>45377</v>
      </c>
      <c r="V36" s="100" t="str">
        <f t="shared" si="7"/>
        <v>Day and month of birth</v>
      </c>
      <c r="W36" s="100" t="str">
        <f t="shared" si="12"/>
        <v>Beneficiary</v>
      </c>
      <c r="X36" s="98"/>
      <c r="Z36" s="99"/>
    </row>
    <row r="37" spans="1:26" ht="30">
      <c r="A37" s="34">
        <f t="shared" si="8"/>
        <v>13</v>
      </c>
      <c r="B37" s="9"/>
      <c r="C37" s="9"/>
      <c r="D37" s="9"/>
      <c r="E37" s="23"/>
      <c r="F37" s="11"/>
      <c r="G37" s="8"/>
      <c r="H37" s="7"/>
      <c r="I37" s="9"/>
      <c r="J37" s="9"/>
      <c r="K37" s="9"/>
      <c r="L37" s="45" t="str">
        <f t="shared" si="9"/>
        <v>My Group Name</v>
      </c>
      <c r="M37" s="49" t="str">
        <f t="shared" si="10"/>
        <v>john.doe@yahoo.com</v>
      </c>
      <c r="N37" s="42" t="str">
        <f t="shared" si="1"/>
        <v>ACTIVE</v>
      </c>
      <c r="O37" s="42" t="str">
        <f t="shared" si="2"/>
        <v>IN WAITING PERIOD</v>
      </c>
      <c r="P37" s="46">
        <f t="shared" ca="1" si="11"/>
        <v>45467</v>
      </c>
      <c r="Q37" s="87" t="str">
        <f>CONCATENATE(V37,IF(OR(V37="",W37=""),"",","),IF(AND(V37="",W37=""),$Q$18,W37))</f>
        <v>Day and month of birth,Beneficiary</v>
      </c>
      <c r="R37" s="81" t="str">
        <f t="shared" si="3"/>
        <v>SOBATAM GROUP</v>
      </c>
      <c r="S37" s="45" t="str">
        <f t="shared" si="4"/>
        <v>00XU12345678IM000</v>
      </c>
      <c r="T37" s="45" t="str">
        <f t="shared" si="5"/>
        <v>FULLY DUE</v>
      </c>
      <c r="U37" s="46">
        <f t="shared" ca="1" si="6"/>
        <v>45377</v>
      </c>
      <c r="V37" s="100" t="str">
        <f t="shared" si="7"/>
        <v>Day and month of birth</v>
      </c>
      <c r="W37" s="100" t="str">
        <f t="shared" si="12"/>
        <v>Beneficiary</v>
      </c>
      <c r="X37" s="98"/>
      <c r="Z37" s="99"/>
    </row>
    <row r="38" spans="1:26" ht="30">
      <c r="A38" s="34">
        <f t="shared" si="8"/>
        <v>14</v>
      </c>
      <c r="B38" s="9"/>
      <c r="C38" s="9"/>
      <c r="D38" s="9"/>
      <c r="E38" s="23"/>
      <c r="F38" s="11"/>
      <c r="G38" s="8"/>
      <c r="H38" s="7"/>
      <c r="I38" s="9"/>
      <c r="J38" s="9"/>
      <c r="K38" s="9"/>
      <c r="L38" s="45" t="str">
        <f t="shared" si="9"/>
        <v>My Group Name</v>
      </c>
      <c r="M38" s="49" t="str">
        <f t="shared" si="10"/>
        <v>john.doe@yahoo.com</v>
      </c>
      <c r="N38" s="42" t="str">
        <f t="shared" si="1"/>
        <v>ACTIVE</v>
      </c>
      <c r="O38" s="42" t="str">
        <f t="shared" si="2"/>
        <v>IN WAITING PERIOD</v>
      </c>
      <c r="P38" s="46">
        <f t="shared" ca="1" si="11"/>
        <v>45467</v>
      </c>
      <c r="Q38" s="87" t="str">
        <f>CONCATENATE(V38,IF(OR(V38="",W38=""),"",","),IF(AND(V38="",W38=""),$Q$18,W38))</f>
        <v>Day and month of birth,Beneficiary</v>
      </c>
      <c r="R38" s="81" t="str">
        <f t="shared" si="3"/>
        <v>SOBATAM GROUP</v>
      </c>
      <c r="S38" s="45" t="str">
        <f t="shared" si="4"/>
        <v>00XU12345678IM000</v>
      </c>
      <c r="T38" s="45" t="str">
        <f t="shared" si="5"/>
        <v>FULLY DUE</v>
      </c>
      <c r="U38" s="46">
        <f t="shared" ca="1" si="6"/>
        <v>45377</v>
      </c>
      <c r="V38" s="100" t="str">
        <f t="shared" si="7"/>
        <v>Day and month of birth</v>
      </c>
      <c r="W38" s="100" t="str">
        <f t="shared" si="12"/>
        <v>Beneficiary</v>
      </c>
      <c r="X38" s="98"/>
      <c r="Z38" s="99"/>
    </row>
    <row r="39" spans="1:26" ht="30">
      <c r="A39" s="34">
        <v>15</v>
      </c>
      <c r="B39" s="9"/>
      <c r="C39" s="9"/>
      <c r="D39" s="9"/>
      <c r="E39" s="23"/>
      <c r="F39" s="11"/>
      <c r="G39" s="8"/>
      <c r="H39" s="7"/>
      <c r="I39" s="9"/>
      <c r="J39" s="9"/>
      <c r="K39" s="9"/>
      <c r="L39" s="45" t="str">
        <f t="shared" si="9"/>
        <v>My Group Name</v>
      </c>
      <c r="M39" s="49" t="str">
        <f t="shared" si="10"/>
        <v>john.doe@yahoo.com</v>
      </c>
      <c r="N39" s="42" t="str">
        <f t="shared" si="1"/>
        <v>ACTIVE</v>
      </c>
      <c r="O39" s="42" t="str">
        <f t="shared" si="2"/>
        <v>IN WAITING PERIOD</v>
      </c>
      <c r="P39" s="46">
        <f t="shared" ca="1" si="11"/>
        <v>45467</v>
      </c>
      <c r="Q39" s="87" t="str">
        <f>CONCATENATE(V39,IF(OR(V39="",W39=""),"",","),IF(AND(V39="",W39=""),$Q$18,W39))</f>
        <v>Day and month of birth,Beneficiary</v>
      </c>
      <c r="R39" s="81" t="str">
        <f t="shared" si="3"/>
        <v>SOBATAM GROUP</v>
      </c>
      <c r="S39" s="45" t="str">
        <f t="shared" si="4"/>
        <v>00XU12345678IM000</v>
      </c>
      <c r="T39" s="45" t="str">
        <f t="shared" si="5"/>
        <v>FULLY DUE</v>
      </c>
      <c r="U39" s="46">
        <f t="shared" ca="1" si="6"/>
        <v>45377</v>
      </c>
      <c r="V39" s="100" t="str">
        <f t="shared" si="7"/>
        <v>Day and month of birth</v>
      </c>
      <c r="W39" s="100" t="str">
        <f t="shared" si="12"/>
        <v>Beneficiary</v>
      </c>
      <c r="X39" s="98"/>
      <c r="Z39" s="99"/>
    </row>
    <row r="40" spans="1:26" ht="30">
      <c r="A40" s="34">
        <f t="shared" ref="A40:A77" si="13">A39+1</f>
        <v>16</v>
      </c>
      <c r="B40" s="9"/>
      <c r="C40" s="9"/>
      <c r="D40" s="9"/>
      <c r="E40" s="23"/>
      <c r="F40" s="11"/>
      <c r="G40" s="8"/>
      <c r="H40" s="7"/>
      <c r="I40" s="9"/>
      <c r="J40" s="9"/>
      <c r="K40" s="9"/>
      <c r="L40" s="45" t="str">
        <f t="shared" si="9"/>
        <v>My Group Name</v>
      </c>
      <c r="M40" s="49" t="str">
        <f t="shared" si="10"/>
        <v>john.doe@yahoo.com</v>
      </c>
      <c r="N40" s="42" t="str">
        <f t="shared" si="1"/>
        <v>ACTIVE</v>
      </c>
      <c r="O40" s="42" t="str">
        <f t="shared" si="2"/>
        <v>IN WAITING PERIOD</v>
      </c>
      <c r="P40" s="46">
        <f t="shared" ca="1" si="11"/>
        <v>45467</v>
      </c>
      <c r="Q40" s="87" t="str">
        <f>CONCATENATE(V40,IF(OR(V40="",W40=""),"",","),IF(AND(V40="",W40=""),$Q$18,W40))</f>
        <v>Day and month of birth,Beneficiary</v>
      </c>
      <c r="R40" s="81" t="str">
        <f t="shared" si="3"/>
        <v>SOBATAM GROUP</v>
      </c>
      <c r="S40" s="45" t="str">
        <f t="shared" si="4"/>
        <v>00XU12345678IM000</v>
      </c>
      <c r="T40" s="45" t="str">
        <f t="shared" si="5"/>
        <v>FULLY DUE</v>
      </c>
      <c r="U40" s="46">
        <f t="shared" ca="1" si="6"/>
        <v>45377</v>
      </c>
      <c r="V40" s="100" t="str">
        <f t="shared" si="7"/>
        <v>Day and month of birth</v>
      </c>
      <c r="W40" s="100" t="str">
        <f t="shared" si="12"/>
        <v>Beneficiary</v>
      </c>
      <c r="X40" s="98"/>
      <c r="Z40" s="99"/>
    </row>
    <row r="41" spans="1:26" ht="30">
      <c r="A41" s="34">
        <f t="shared" si="13"/>
        <v>17</v>
      </c>
      <c r="B41" s="9"/>
      <c r="C41" s="9"/>
      <c r="D41" s="9"/>
      <c r="E41" s="23"/>
      <c r="F41" s="11"/>
      <c r="G41" s="8"/>
      <c r="H41" s="7"/>
      <c r="I41" s="9"/>
      <c r="J41" s="9"/>
      <c r="K41" s="9"/>
      <c r="L41" s="45" t="str">
        <f t="shared" si="9"/>
        <v>My Group Name</v>
      </c>
      <c r="M41" s="49" t="str">
        <f t="shared" si="10"/>
        <v>john.doe@yahoo.com</v>
      </c>
      <c r="N41" s="42" t="str">
        <f t="shared" si="1"/>
        <v>ACTIVE</v>
      </c>
      <c r="O41" s="42" t="str">
        <f t="shared" si="2"/>
        <v>IN WAITING PERIOD</v>
      </c>
      <c r="P41" s="46">
        <f t="shared" ca="1" si="11"/>
        <v>45467</v>
      </c>
      <c r="Q41" s="87" t="str">
        <f>CONCATENATE(V41,IF(OR(V41="",W41=""),"",","),IF(AND(V41="",W41=""),$Q$18,W41))</f>
        <v>Day and month of birth,Beneficiary</v>
      </c>
      <c r="R41" s="81" t="str">
        <f t="shared" si="3"/>
        <v>SOBATAM GROUP</v>
      </c>
      <c r="S41" s="45" t="str">
        <f t="shared" si="4"/>
        <v>00XU12345678IM000</v>
      </c>
      <c r="T41" s="45" t="str">
        <f t="shared" si="5"/>
        <v>FULLY DUE</v>
      </c>
      <c r="U41" s="46">
        <f t="shared" ca="1" si="6"/>
        <v>45377</v>
      </c>
      <c r="V41" s="100" t="str">
        <f t="shared" si="7"/>
        <v>Day and month of birth</v>
      </c>
      <c r="W41" s="100" t="str">
        <f t="shared" si="12"/>
        <v>Beneficiary</v>
      </c>
      <c r="X41" s="98"/>
      <c r="Z41" s="99"/>
    </row>
    <row r="42" spans="1:26" ht="30">
      <c r="A42" s="34">
        <f t="shared" si="13"/>
        <v>18</v>
      </c>
      <c r="B42" s="9"/>
      <c r="C42" s="9"/>
      <c r="D42" s="9"/>
      <c r="E42" s="23"/>
      <c r="F42" s="11"/>
      <c r="G42" s="8"/>
      <c r="H42" s="7"/>
      <c r="I42" s="9"/>
      <c r="J42" s="9"/>
      <c r="K42" s="9"/>
      <c r="L42" s="45" t="str">
        <f t="shared" si="9"/>
        <v>My Group Name</v>
      </c>
      <c r="M42" s="49" t="str">
        <f t="shared" si="10"/>
        <v>john.doe@yahoo.com</v>
      </c>
      <c r="N42" s="42" t="str">
        <f t="shared" si="1"/>
        <v>ACTIVE</v>
      </c>
      <c r="O42" s="42" t="str">
        <f t="shared" si="2"/>
        <v>IN WAITING PERIOD</v>
      </c>
      <c r="P42" s="46">
        <f t="shared" ca="1" si="11"/>
        <v>45467</v>
      </c>
      <c r="Q42" s="87" t="str">
        <f>CONCATENATE(V42,IF(OR(V42="",W42=""),"",","),IF(AND(V42="",W42=""),$Q$18,W42))</f>
        <v>Day and month of birth,Beneficiary</v>
      </c>
      <c r="R42" s="81" t="str">
        <f t="shared" si="3"/>
        <v>SOBATAM GROUP</v>
      </c>
      <c r="S42" s="45" t="str">
        <f t="shared" si="4"/>
        <v>00XU12345678IM000</v>
      </c>
      <c r="T42" s="45" t="str">
        <f t="shared" si="5"/>
        <v>FULLY DUE</v>
      </c>
      <c r="U42" s="46">
        <f t="shared" ca="1" si="6"/>
        <v>45377</v>
      </c>
      <c r="V42" s="100" t="str">
        <f t="shared" si="7"/>
        <v>Day and month of birth</v>
      </c>
      <c r="W42" s="100" t="str">
        <f t="shared" si="12"/>
        <v>Beneficiary</v>
      </c>
      <c r="X42" s="98"/>
      <c r="Z42" s="99"/>
    </row>
    <row r="43" spans="1:26" ht="30">
      <c r="A43" s="34">
        <f t="shared" si="13"/>
        <v>19</v>
      </c>
      <c r="B43" s="9"/>
      <c r="C43" s="9"/>
      <c r="D43" s="9"/>
      <c r="E43" s="23"/>
      <c r="F43" s="11"/>
      <c r="G43" s="8"/>
      <c r="H43" s="7"/>
      <c r="I43" s="9"/>
      <c r="J43" s="9"/>
      <c r="K43" s="9"/>
      <c r="L43" s="45" t="str">
        <f t="shared" si="9"/>
        <v>My Group Name</v>
      </c>
      <c r="M43" s="49" t="str">
        <f t="shared" si="10"/>
        <v>john.doe@yahoo.com</v>
      </c>
      <c r="N43" s="42" t="str">
        <f t="shared" si="1"/>
        <v>ACTIVE</v>
      </c>
      <c r="O43" s="42" t="str">
        <f t="shared" si="2"/>
        <v>IN WAITING PERIOD</v>
      </c>
      <c r="P43" s="46">
        <f t="shared" ca="1" si="11"/>
        <v>45467</v>
      </c>
      <c r="Q43" s="87" t="str">
        <f>CONCATENATE(V43,IF(OR(V43="",W43=""),"",","),IF(AND(V43="",W43=""),$Q$18,W43))</f>
        <v>Day and month of birth,Beneficiary</v>
      </c>
      <c r="R43" s="81" t="str">
        <f t="shared" si="3"/>
        <v>SOBATAM GROUP</v>
      </c>
      <c r="S43" s="45" t="str">
        <f t="shared" si="4"/>
        <v>00XU12345678IM000</v>
      </c>
      <c r="T43" s="45" t="str">
        <f t="shared" si="5"/>
        <v>FULLY DUE</v>
      </c>
      <c r="U43" s="46">
        <f t="shared" ca="1" si="6"/>
        <v>45377</v>
      </c>
      <c r="V43" s="100" t="str">
        <f t="shared" si="7"/>
        <v>Day and month of birth</v>
      </c>
      <c r="W43" s="100" t="str">
        <f t="shared" si="12"/>
        <v>Beneficiary</v>
      </c>
      <c r="X43" s="98"/>
      <c r="Z43" s="99"/>
    </row>
    <row r="44" spans="1:26" ht="30">
      <c r="A44" s="34">
        <f t="shared" si="13"/>
        <v>20</v>
      </c>
      <c r="B44" s="9"/>
      <c r="C44" s="9"/>
      <c r="D44" s="9"/>
      <c r="E44" s="23"/>
      <c r="F44" s="11"/>
      <c r="G44" s="8"/>
      <c r="H44" s="7"/>
      <c r="I44" s="9"/>
      <c r="J44" s="9"/>
      <c r="K44" s="9"/>
      <c r="L44" s="45" t="str">
        <f t="shared" si="9"/>
        <v>My Group Name</v>
      </c>
      <c r="M44" s="49" t="str">
        <f t="shared" si="10"/>
        <v>john.doe@yahoo.com</v>
      </c>
      <c r="N44" s="42" t="str">
        <f t="shared" si="1"/>
        <v>ACTIVE</v>
      </c>
      <c r="O44" s="42" t="str">
        <f t="shared" si="2"/>
        <v>IN WAITING PERIOD</v>
      </c>
      <c r="P44" s="46">
        <f t="shared" ca="1" si="11"/>
        <v>45467</v>
      </c>
      <c r="Q44" s="87" t="str">
        <f>CONCATENATE(V44,IF(OR(V44="",W44=""),"",","),IF(AND(V44="",W44=""),$Q$18,W44))</f>
        <v>Day and month of birth,Beneficiary</v>
      </c>
      <c r="R44" s="81" t="str">
        <f t="shared" si="3"/>
        <v>SOBATAM GROUP</v>
      </c>
      <c r="S44" s="45" t="str">
        <f t="shared" si="4"/>
        <v>00XU12345678IM000</v>
      </c>
      <c r="T44" s="45" t="str">
        <f t="shared" si="5"/>
        <v>FULLY DUE</v>
      </c>
      <c r="U44" s="46">
        <f t="shared" ca="1" si="6"/>
        <v>45377</v>
      </c>
      <c r="V44" s="100" t="str">
        <f t="shared" si="7"/>
        <v>Day and month of birth</v>
      </c>
      <c r="W44" s="100" t="str">
        <f t="shared" si="12"/>
        <v>Beneficiary</v>
      </c>
      <c r="X44" s="98"/>
      <c r="Z44" s="99"/>
    </row>
    <row r="45" spans="1:26" ht="30">
      <c r="A45" s="34">
        <f t="shared" si="13"/>
        <v>21</v>
      </c>
      <c r="B45" s="9"/>
      <c r="C45" s="9"/>
      <c r="D45" s="9"/>
      <c r="E45" s="23"/>
      <c r="F45" s="11"/>
      <c r="G45" s="8"/>
      <c r="H45" s="5"/>
      <c r="I45" s="9"/>
      <c r="J45" s="9"/>
      <c r="K45" s="9"/>
      <c r="L45" s="45" t="str">
        <f t="shared" si="9"/>
        <v>My Group Name</v>
      </c>
      <c r="M45" s="49" t="str">
        <f t="shared" si="10"/>
        <v>john.doe@yahoo.com</v>
      </c>
      <c r="N45" s="42" t="str">
        <f t="shared" si="1"/>
        <v>ACTIVE</v>
      </c>
      <c r="O45" s="42" t="str">
        <f t="shared" si="2"/>
        <v>IN WAITING PERIOD</v>
      </c>
      <c r="P45" s="46">
        <f t="shared" ca="1" si="11"/>
        <v>45467</v>
      </c>
      <c r="Q45" s="87" t="str">
        <f>CONCATENATE(V45,IF(OR(V45="",W45=""),"",","),IF(AND(V45="",W45=""),$Q$18,W45))</f>
        <v>Day and month of birth,Beneficiary</v>
      </c>
      <c r="R45" s="81" t="str">
        <f t="shared" si="3"/>
        <v>SOBATAM GROUP</v>
      </c>
      <c r="S45" s="45" t="str">
        <f t="shared" si="4"/>
        <v>00XU12345678IM000</v>
      </c>
      <c r="T45" s="45" t="str">
        <f t="shared" si="5"/>
        <v>FULLY DUE</v>
      </c>
      <c r="U45" s="46">
        <f t="shared" ca="1" si="6"/>
        <v>45377</v>
      </c>
      <c r="V45" s="100" t="str">
        <f t="shared" si="7"/>
        <v>Day and month of birth</v>
      </c>
      <c r="W45" s="100" t="str">
        <f t="shared" si="12"/>
        <v>Beneficiary</v>
      </c>
      <c r="X45" s="98"/>
      <c r="Z45" s="99"/>
    </row>
    <row r="46" spans="1:26" ht="30">
      <c r="A46" s="34">
        <f t="shared" si="13"/>
        <v>22</v>
      </c>
      <c r="B46" s="9"/>
      <c r="C46" s="9"/>
      <c r="D46" s="9"/>
      <c r="E46" s="23"/>
      <c r="F46" s="11"/>
      <c r="G46" s="8"/>
      <c r="H46" s="5"/>
      <c r="I46" s="9"/>
      <c r="J46" s="9"/>
      <c r="K46" s="9"/>
      <c r="L46" s="45" t="str">
        <f t="shared" si="9"/>
        <v>My Group Name</v>
      </c>
      <c r="M46" s="49" t="str">
        <f t="shared" si="10"/>
        <v>john.doe@yahoo.com</v>
      </c>
      <c r="N46" s="42" t="str">
        <f t="shared" si="1"/>
        <v>ACTIVE</v>
      </c>
      <c r="O46" s="42" t="str">
        <f t="shared" si="2"/>
        <v>IN WAITING PERIOD</v>
      </c>
      <c r="P46" s="46">
        <f t="shared" ca="1" si="11"/>
        <v>45467</v>
      </c>
      <c r="Q46" s="87" t="str">
        <f>CONCATENATE(V46,IF(OR(V46="",W46=""),"",","),IF(AND(V46="",W46=""),$Q$18,W46))</f>
        <v>Day and month of birth,Beneficiary</v>
      </c>
      <c r="R46" s="81" t="str">
        <f t="shared" si="3"/>
        <v>SOBATAM GROUP</v>
      </c>
      <c r="S46" s="45" t="str">
        <f t="shared" si="4"/>
        <v>00XU12345678IM000</v>
      </c>
      <c r="T46" s="45" t="str">
        <f t="shared" si="5"/>
        <v>FULLY DUE</v>
      </c>
      <c r="U46" s="46">
        <f t="shared" ca="1" si="6"/>
        <v>45377</v>
      </c>
      <c r="V46" s="100" t="str">
        <f t="shared" si="7"/>
        <v>Day and month of birth</v>
      </c>
      <c r="W46" s="100" t="str">
        <f t="shared" si="12"/>
        <v>Beneficiary</v>
      </c>
      <c r="X46" s="98"/>
      <c r="Z46" s="99"/>
    </row>
    <row r="47" spans="1:26" ht="30">
      <c r="A47" s="34">
        <f t="shared" si="13"/>
        <v>23</v>
      </c>
      <c r="B47" s="9"/>
      <c r="C47" s="9"/>
      <c r="D47" s="9"/>
      <c r="E47" s="23"/>
      <c r="F47" s="11"/>
      <c r="G47" s="8"/>
      <c r="H47" s="5"/>
      <c r="I47" s="9"/>
      <c r="J47" s="9"/>
      <c r="K47" s="9"/>
      <c r="L47" s="45" t="str">
        <f t="shared" si="9"/>
        <v>My Group Name</v>
      </c>
      <c r="M47" s="49" t="str">
        <f t="shared" si="10"/>
        <v>john.doe@yahoo.com</v>
      </c>
      <c r="N47" s="42" t="str">
        <f t="shared" si="1"/>
        <v>ACTIVE</v>
      </c>
      <c r="O47" s="42" t="str">
        <f t="shared" si="2"/>
        <v>IN WAITING PERIOD</v>
      </c>
      <c r="P47" s="46">
        <f t="shared" ca="1" si="11"/>
        <v>45467</v>
      </c>
      <c r="Q47" s="87" t="str">
        <f>CONCATENATE(V47,IF(OR(V47="",W47=""),"",","),IF(AND(V47="",W47=""),$Q$18,W47))</f>
        <v>Day and month of birth,Beneficiary</v>
      </c>
      <c r="R47" s="81" t="str">
        <f t="shared" si="3"/>
        <v>SOBATAM GROUP</v>
      </c>
      <c r="S47" s="45" t="str">
        <f t="shared" si="4"/>
        <v>00XU12345678IM000</v>
      </c>
      <c r="T47" s="45" t="str">
        <f t="shared" si="5"/>
        <v>FULLY DUE</v>
      </c>
      <c r="U47" s="46">
        <f t="shared" ca="1" si="6"/>
        <v>45377</v>
      </c>
      <c r="V47" s="100" t="str">
        <f t="shared" si="7"/>
        <v>Day and month of birth</v>
      </c>
      <c r="W47" s="100" t="str">
        <f t="shared" si="12"/>
        <v>Beneficiary</v>
      </c>
      <c r="X47" s="98"/>
      <c r="Z47" s="99"/>
    </row>
    <row r="48" spans="1:26" ht="30">
      <c r="A48" s="34">
        <f t="shared" si="13"/>
        <v>24</v>
      </c>
      <c r="B48" s="9"/>
      <c r="C48" s="9"/>
      <c r="D48" s="9"/>
      <c r="E48" s="23"/>
      <c r="F48" s="11"/>
      <c r="G48" s="8"/>
      <c r="H48" s="5"/>
      <c r="I48" s="9"/>
      <c r="J48" s="9"/>
      <c r="K48" s="9"/>
      <c r="L48" s="45" t="str">
        <f t="shared" si="9"/>
        <v>My Group Name</v>
      </c>
      <c r="M48" s="49" t="str">
        <f t="shared" si="10"/>
        <v>john.doe@yahoo.com</v>
      </c>
      <c r="N48" s="42" t="str">
        <f t="shared" si="1"/>
        <v>ACTIVE</v>
      </c>
      <c r="O48" s="42" t="str">
        <f t="shared" si="2"/>
        <v>IN WAITING PERIOD</v>
      </c>
      <c r="P48" s="46">
        <f t="shared" ca="1" si="11"/>
        <v>45467</v>
      </c>
      <c r="Q48" s="87" t="str">
        <f>CONCATENATE(V48,IF(OR(V48="",W48=""),"",","),IF(AND(V48="",W48=""),$Q$18,W48))</f>
        <v>Day and month of birth,Beneficiary</v>
      </c>
      <c r="R48" s="81" t="str">
        <f t="shared" si="3"/>
        <v>SOBATAM GROUP</v>
      </c>
      <c r="S48" s="45" t="str">
        <f t="shared" si="4"/>
        <v>00XU12345678IM000</v>
      </c>
      <c r="T48" s="45" t="str">
        <f t="shared" si="5"/>
        <v>FULLY DUE</v>
      </c>
      <c r="U48" s="46">
        <f t="shared" ca="1" si="6"/>
        <v>45377</v>
      </c>
      <c r="V48" s="100" t="str">
        <f t="shared" si="7"/>
        <v>Day and month of birth</v>
      </c>
      <c r="W48" s="100" t="str">
        <f t="shared" si="12"/>
        <v>Beneficiary</v>
      </c>
      <c r="X48" s="98"/>
      <c r="Z48" s="99"/>
    </row>
    <row r="49" spans="1:26" ht="30">
      <c r="A49" s="34">
        <f t="shared" si="13"/>
        <v>25</v>
      </c>
      <c r="B49" s="9"/>
      <c r="C49" s="9"/>
      <c r="D49" s="9"/>
      <c r="E49" s="23"/>
      <c r="F49" s="11"/>
      <c r="G49" s="8"/>
      <c r="H49" s="5"/>
      <c r="I49" s="9"/>
      <c r="J49" s="9"/>
      <c r="K49" s="9"/>
      <c r="L49" s="45" t="str">
        <f t="shared" si="9"/>
        <v>My Group Name</v>
      </c>
      <c r="M49" s="49" t="str">
        <f t="shared" si="10"/>
        <v>john.doe@yahoo.com</v>
      </c>
      <c r="N49" s="42" t="str">
        <f t="shared" si="1"/>
        <v>ACTIVE</v>
      </c>
      <c r="O49" s="42" t="str">
        <f t="shared" si="2"/>
        <v>IN WAITING PERIOD</v>
      </c>
      <c r="P49" s="46">
        <f t="shared" ca="1" si="11"/>
        <v>45467</v>
      </c>
      <c r="Q49" s="87" t="str">
        <f>CONCATENATE(V49,IF(OR(V49="",W49=""),"",","),IF(AND(V49="",W49=""),$Q$18,W49))</f>
        <v>Day and month of birth,Beneficiary</v>
      </c>
      <c r="R49" s="81" t="str">
        <f t="shared" si="3"/>
        <v>SOBATAM GROUP</v>
      </c>
      <c r="S49" s="45" t="str">
        <f t="shared" si="4"/>
        <v>00XU12345678IM000</v>
      </c>
      <c r="T49" s="45" t="str">
        <f t="shared" si="5"/>
        <v>FULLY DUE</v>
      </c>
      <c r="U49" s="46">
        <f t="shared" ca="1" si="6"/>
        <v>45377</v>
      </c>
      <c r="V49" s="100" t="str">
        <f t="shared" si="7"/>
        <v>Day and month of birth</v>
      </c>
      <c r="W49" s="100" t="str">
        <f t="shared" si="12"/>
        <v>Beneficiary</v>
      </c>
      <c r="X49" s="98"/>
      <c r="Z49" s="99"/>
    </row>
    <row r="50" spans="1:26" ht="30">
      <c r="A50" s="34">
        <f t="shared" si="13"/>
        <v>26</v>
      </c>
      <c r="B50" s="9"/>
      <c r="C50" s="9"/>
      <c r="D50" s="9"/>
      <c r="E50" s="23"/>
      <c r="F50" s="11"/>
      <c r="G50" s="8"/>
      <c r="H50" s="5"/>
      <c r="I50" s="9"/>
      <c r="J50" s="9"/>
      <c r="K50" s="9"/>
      <c r="L50" s="45" t="str">
        <f t="shared" si="9"/>
        <v>My Group Name</v>
      </c>
      <c r="M50" s="49" t="str">
        <f t="shared" si="10"/>
        <v>john.doe@yahoo.com</v>
      </c>
      <c r="N50" s="42" t="str">
        <f t="shared" si="1"/>
        <v>ACTIVE</v>
      </c>
      <c r="O50" s="42" t="str">
        <f t="shared" si="2"/>
        <v>IN WAITING PERIOD</v>
      </c>
      <c r="P50" s="46">
        <f t="shared" ca="1" si="11"/>
        <v>45467</v>
      </c>
      <c r="Q50" s="87" t="str">
        <f>CONCATENATE(V50,IF(OR(V50="",W50=""),"",","),IF(AND(V50="",W50=""),$Q$18,W50))</f>
        <v>Day and month of birth,Beneficiary</v>
      </c>
      <c r="R50" s="81" t="str">
        <f t="shared" si="3"/>
        <v>SOBATAM GROUP</v>
      </c>
      <c r="S50" s="45" t="str">
        <f t="shared" si="4"/>
        <v>00XU12345678IM000</v>
      </c>
      <c r="T50" s="45" t="str">
        <f t="shared" si="5"/>
        <v>FULLY DUE</v>
      </c>
      <c r="U50" s="46">
        <f t="shared" ca="1" si="6"/>
        <v>45377</v>
      </c>
      <c r="V50" s="100" t="str">
        <f t="shared" si="7"/>
        <v>Day and month of birth</v>
      </c>
      <c r="W50" s="100" t="str">
        <f t="shared" si="12"/>
        <v>Beneficiary</v>
      </c>
      <c r="X50" s="98"/>
      <c r="Z50" s="99"/>
    </row>
    <row r="51" spans="1:26" ht="30">
      <c r="A51" s="34">
        <f t="shared" si="13"/>
        <v>27</v>
      </c>
      <c r="B51" s="9"/>
      <c r="C51" s="9"/>
      <c r="D51" s="9"/>
      <c r="E51" s="23"/>
      <c r="F51" s="11"/>
      <c r="G51" s="8"/>
      <c r="H51" s="5"/>
      <c r="I51" s="9"/>
      <c r="J51" s="9"/>
      <c r="K51" s="9"/>
      <c r="L51" s="45" t="str">
        <f t="shared" si="9"/>
        <v>My Group Name</v>
      </c>
      <c r="M51" s="49" t="str">
        <f t="shared" si="10"/>
        <v>john.doe@yahoo.com</v>
      </c>
      <c r="N51" s="42" t="str">
        <f t="shared" si="1"/>
        <v>ACTIVE</v>
      </c>
      <c r="O51" s="42" t="str">
        <f t="shared" si="2"/>
        <v>IN WAITING PERIOD</v>
      </c>
      <c r="P51" s="46">
        <f t="shared" ca="1" si="11"/>
        <v>45467</v>
      </c>
      <c r="Q51" s="87" t="str">
        <f>CONCATENATE(V51,IF(OR(V51="",W51=""),"",","),IF(AND(V51="",W51=""),$Q$18,W51))</f>
        <v>Day and month of birth,Beneficiary</v>
      </c>
      <c r="R51" s="81" t="str">
        <f t="shared" si="3"/>
        <v>SOBATAM GROUP</v>
      </c>
      <c r="S51" s="45" t="str">
        <f t="shared" si="4"/>
        <v>00XU12345678IM000</v>
      </c>
      <c r="T51" s="45" t="str">
        <f t="shared" si="5"/>
        <v>FULLY DUE</v>
      </c>
      <c r="U51" s="46">
        <f t="shared" ca="1" si="6"/>
        <v>45377</v>
      </c>
      <c r="V51" s="100" t="str">
        <f t="shared" si="7"/>
        <v>Day and month of birth</v>
      </c>
      <c r="W51" s="100" t="str">
        <f t="shared" si="12"/>
        <v>Beneficiary</v>
      </c>
      <c r="X51" s="98"/>
      <c r="Z51" s="99"/>
    </row>
    <row r="52" spans="1:26" ht="30">
      <c r="A52" s="34">
        <f t="shared" si="13"/>
        <v>28</v>
      </c>
      <c r="B52" s="9"/>
      <c r="C52" s="9"/>
      <c r="D52" s="9"/>
      <c r="E52" s="23"/>
      <c r="F52" s="11"/>
      <c r="G52" s="8"/>
      <c r="H52" s="5"/>
      <c r="I52" s="9"/>
      <c r="J52" s="9"/>
      <c r="K52" s="9"/>
      <c r="L52" s="45" t="str">
        <f t="shared" si="9"/>
        <v>My Group Name</v>
      </c>
      <c r="M52" s="49" t="str">
        <f t="shared" si="10"/>
        <v>john.doe@yahoo.com</v>
      </c>
      <c r="N52" s="42" t="str">
        <f t="shared" si="1"/>
        <v>ACTIVE</v>
      </c>
      <c r="O52" s="42" t="str">
        <f t="shared" si="2"/>
        <v>IN WAITING PERIOD</v>
      </c>
      <c r="P52" s="46">
        <f t="shared" ca="1" si="11"/>
        <v>45467</v>
      </c>
      <c r="Q52" s="87" t="str">
        <f>CONCATENATE(V52,IF(OR(V52="",W52=""),"",","),IF(AND(V52="",W52=""),$Q$18,W52))</f>
        <v>Day and month of birth,Beneficiary</v>
      </c>
      <c r="R52" s="81" t="str">
        <f t="shared" si="3"/>
        <v>SOBATAM GROUP</v>
      </c>
      <c r="S52" s="45" t="str">
        <f t="shared" si="4"/>
        <v>00XU12345678IM000</v>
      </c>
      <c r="T52" s="45" t="str">
        <f t="shared" si="5"/>
        <v>FULLY DUE</v>
      </c>
      <c r="U52" s="46">
        <f t="shared" ca="1" si="6"/>
        <v>45377</v>
      </c>
      <c r="V52" s="100" t="str">
        <f t="shared" si="7"/>
        <v>Day and month of birth</v>
      </c>
      <c r="W52" s="100" t="str">
        <f t="shared" si="12"/>
        <v>Beneficiary</v>
      </c>
      <c r="X52" s="98"/>
      <c r="Z52" s="99"/>
    </row>
    <row r="53" spans="1:26" ht="30">
      <c r="A53" s="34">
        <f t="shared" si="13"/>
        <v>29</v>
      </c>
      <c r="B53" s="9"/>
      <c r="C53" s="9"/>
      <c r="D53" s="9"/>
      <c r="E53" s="23"/>
      <c r="F53" s="11"/>
      <c r="G53" s="8"/>
      <c r="H53" s="5"/>
      <c r="I53" s="9"/>
      <c r="J53" s="9"/>
      <c r="K53" s="9"/>
      <c r="L53" s="45" t="str">
        <f t="shared" si="9"/>
        <v>My Group Name</v>
      </c>
      <c r="M53" s="49" t="str">
        <f t="shared" si="10"/>
        <v>john.doe@yahoo.com</v>
      </c>
      <c r="N53" s="42" t="str">
        <f t="shared" si="1"/>
        <v>ACTIVE</v>
      </c>
      <c r="O53" s="42" t="str">
        <f t="shared" si="2"/>
        <v>IN WAITING PERIOD</v>
      </c>
      <c r="P53" s="46">
        <f t="shared" ca="1" si="11"/>
        <v>45467</v>
      </c>
      <c r="Q53" s="87" t="str">
        <f>CONCATENATE(V53,IF(OR(V53="",W53=""),"",","),IF(AND(V53="",W53=""),$Q$18,W53))</f>
        <v>Day and month of birth,Beneficiary</v>
      </c>
      <c r="R53" s="81" t="str">
        <f t="shared" si="3"/>
        <v>SOBATAM GROUP</v>
      </c>
      <c r="S53" s="45" t="str">
        <f t="shared" si="4"/>
        <v>00XU12345678IM000</v>
      </c>
      <c r="T53" s="45" t="str">
        <f t="shared" si="5"/>
        <v>FULLY DUE</v>
      </c>
      <c r="U53" s="46">
        <f t="shared" ca="1" si="6"/>
        <v>45377</v>
      </c>
      <c r="V53" s="100" t="str">
        <f t="shared" si="7"/>
        <v>Day and month of birth</v>
      </c>
      <c r="W53" s="100" t="str">
        <f t="shared" si="12"/>
        <v>Beneficiary</v>
      </c>
      <c r="X53" s="98"/>
      <c r="Z53" s="99"/>
    </row>
    <row r="54" spans="1:26" ht="30">
      <c r="A54" s="34">
        <f t="shared" si="13"/>
        <v>30</v>
      </c>
      <c r="B54" s="9"/>
      <c r="C54" s="9"/>
      <c r="D54" s="9"/>
      <c r="E54" s="23"/>
      <c r="F54" s="11"/>
      <c r="G54" s="8"/>
      <c r="H54" s="5"/>
      <c r="I54" s="9"/>
      <c r="J54" s="9"/>
      <c r="K54" s="9"/>
      <c r="L54" s="45" t="str">
        <f t="shared" si="9"/>
        <v>My Group Name</v>
      </c>
      <c r="M54" s="49" t="str">
        <f t="shared" si="10"/>
        <v>john.doe@yahoo.com</v>
      </c>
      <c r="N54" s="42" t="str">
        <f t="shared" si="1"/>
        <v>ACTIVE</v>
      </c>
      <c r="O54" s="42" t="str">
        <f t="shared" si="2"/>
        <v>IN WAITING PERIOD</v>
      </c>
      <c r="P54" s="46">
        <f t="shared" ca="1" si="11"/>
        <v>45467</v>
      </c>
      <c r="Q54" s="87" t="str">
        <f>CONCATENATE(V54,IF(OR(V54="",W54=""),"",","),IF(AND(V54="",W54=""),$Q$18,W54))</f>
        <v>Day and month of birth,Beneficiary</v>
      </c>
      <c r="R54" s="81" t="str">
        <f t="shared" si="3"/>
        <v>SOBATAM GROUP</v>
      </c>
      <c r="S54" s="45" t="str">
        <f t="shared" si="4"/>
        <v>00XU12345678IM000</v>
      </c>
      <c r="T54" s="45" t="str">
        <f t="shared" si="5"/>
        <v>FULLY DUE</v>
      </c>
      <c r="U54" s="46">
        <f t="shared" ca="1" si="6"/>
        <v>45377</v>
      </c>
      <c r="V54" s="100" t="str">
        <f t="shared" si="7"/>
        <v>Day and month of birth</v>
      </c>
      <c r="W54" s="100" t="str">
        <f t="shared" si="12"/>
        <v>Beneficiary</v>
      </c>
      <c r="X54" s="98"/>
      <c r="Z54" s="99"/>
    </row>
    <row r="55" spans="1:26" ht="30">
      <c r="A55" s="34">
        <f t="shared" si="13"/>
        <v>31</v>
      </c>
      <c r="B55" s="9"/>
      <c r="C55" s="9"/>
      <c r="D55" s="9"/>
      <c r="E55" s="23"/>
      <c r="F55" s="11"/>
      <c r="G55" s="8"/>
      <c r="H55" s="5"/>
      <c r="I55" s="9"/>
      <c r="J55" s="9"/>
      <c r="K55" s="9"/>
      <c r="L55" s="45" t="str">
        <f t="shared" si="9"/>
        <v>My Group Name</v>
      </c>
      <c r="M55" s="49" t="str">
        <f t="shared" si="10"/>
        <v>john.doe@yahoo.com</v>
      </c>
      <c r="N55" s="42" t="str">
        <f t="shared" si="1"/>
        <v>ACTIVE</v>
      </c>
      <c r="O55" s="42" t="str">
        <f t="shared" si="2"/>
        <v>IN WAITING PERIOD</v>
      </c>
      <c r="P55" s="46">
        <f t="shared" ca="1" si="11"/>
        <v>45467</v>
      </c>
      <c r="Q55" s="87" t="str">
        <f>CONCATENATE(V55,IF(OR(V55="",W55=""),"",","),IF(AND(V55="",W55=""),$Q$18,W55))</f>
        <v>Day and month of birth,Beneficiary</v>
      </c>
      <c r="R55" s="81" t="str">
        <f t="shared" si="3"/>
        <v>SOBATAM GROUP</v>
      </c>
      <c r="S55" s="45" t="str">
        <f t="shared" si="4"/>
        <v>00XU12345678IM000</v>
      </c>
      <c r="T55" s="45" t="str">
        <f t="shared" si="5"/>
        <v>FULLY DUE</v>
      </c>
      <c r="U55" s="46">
        <f t="shared" ca="1" si="6"/>
        <v>45377</v>
      </c>
      <c r="V55" s="100" t="str">
        <f t="shared" si="7"/>
        <v>Day and month of birth</v>
      </c>
      <c r="W55" s="100" t="str">
        <f t="shared" si="12"/>
        <v>Beneficiary</v>
      </c>
      <c r="X55" s="98"/>
      <c r="Z55" s="99"/>
    </row>
    <row r="56" spans="1:26" ht="30">
      <c r="A56" s="34">
        <f t="shared" si="13"/>
        <v>32</v>
      </c>
      <c r="B56" s="9"/>
      <c r="C56" s="9"/>
      <c r="D56" s="9"/>
      <c r="E56" s="23"/>
      <c r="F56" s="11"/>
      <c r="G56" s="8"/>
      <c r="H56" s="5"/>
      <c r="I56" s="9"/>
      <c r="J56" s="9"/>
      <c r="K56" s="9"/>
      <c r="L56" s="45" t="str">
        <f t="shared" si="9"/>
        <v>My Group Name</v>
      </c>
      <c r="M56" s="49" t="str">
        <f t="shared" si="10"/>
        <v>john.doe@yahoo.com</v>
      </c>
      <c r="N56" s="42" t="str">
        <f t="shared" si="1"/>
        <v>ACTIVE</v>
      </c>
      <c r="O56" s="42" t="str">
        <f t="shared" si="2"/>
        <v>IN WAITING PERIOD</v>
      </c>
      <c r="P56" s="46">
        <f t="shared" ca="1" si="11"/>
        <v>45467</v>
      </c>
      <c r="Q56" s="87" t="str">
        <f>CONCATENATE(V56,IF(OR(V56="",W56=""),"",","),IF(AND(V56="",W56=""),$Q$18,W56))</f>
        <v>Day and month of birth,Beneficiary</v>
      </c>
      <c r="R56" s="81" t="str">
        <f t="shared" si="3"/>
        <v>SOBATAM GROUP</v>
      </c>
      <c r="S56" s="45" t="str">
        <f t="shared" si="4"/>
        <v>00XU12345678IM000</v>
      </c>
      <c r="T56" s="45" t="str">
        <f t="shared" si="5"/>
        <v>FULLY DUE</v>
      </c>
      <c r="U56" s="46">
        <f t="shared" ca="1" si="6"/>
        <v>45377</v>
      </c>
      <c r="V56" s="100" t="str">
        <f t="shared" si="7"/>
        <v>Day and month of birth</v>
      </c>
      <c r="W56" s="100" t="str">
        <f t="shared" si="12"/>
        <v>Beneficiary</v>
      </c>
      <c r="X56" s="98"/>
      <c r="Z56" s="99"/>
    </row>
    <row r="57" spans="1:26" ht="30">
      <c r="A57" s="34">
        <f t="shared" si="13"/>
        <v>33</v>
      </c>
      <c r="B57" s="9"/>
      <c r="C57" s="9"/>
      <c r="D57" s="9"/>
      <c r="E57" s="23"/>
      <c r="F57" s="11"/>
      <c r="G57" s="8"/>
      <c r="H57" s="5"/>
      <c r="I57" s="9"/>
      <c r="J57" s="9"/>
      <c r="K57" s="9"/>
      <c r="L57" s="45" t="str">
        <f t="shared" si="9"/>
        <v>My Group Name</v>
      </c>
      <c r="M57" s="49" t="str">
        <f t="shared" si="10"/>
        <v>john.doe@yahoo.com</v>
      </c>
      <c r="N57" s="42" t="str">
        <f t="shared" ref="N57:N77" si="14">$E$14</f>
        <v>ACTIVE</v>
      </c>
      <c r="O57" s="42" t="str">
        <f t="shared" ref="O57:O77" si="15">$H$14</f>
        <v>IN WAITING PERIOD</v>
      </c>
      <c r="P57" s="46">
        <f t="shared" ref="P57:P77" ca="1" si="16">$H$13</f>
        <v>45467</v>
      </c>
      <c r="Q57" s="87" t="str">
        <f>CONCATENATE(V57,IF(OR(V57="",W57=""),"",","),IF(AND(V57="",W57=""),$Q$18,W57))</f>
        <v>Day and month of birth,Beneficiary</v>
      </c>
      <c r="R57" s="81" t="str">
        <f t="shared" ref="R57:R77" si="17">$A$16</f>
        <v>SOBATAM GROUP</v>
      </c>
      <c r="S57" s="45" t="str">
        <f t="shared" ref="S57:S77" si="18">$D$16</f>
        <v>00XU12345678IM000</v>
      </c>
      <c r="T57" s="45" t="str">
        <f t="shared" ref="T57:T77" si="19">$J$14</f>
        <v>FULLY DUE</v>
      </c>
      <c r="U57" s="46">
        <f t="shared" ref="U57:U77" ca="1" si="20">$C$13</f>
        <v>45377</v>
      </c>
      <c r="V57" s="100" t="str">
        <f t="shared" ref="V57:V77" si="21" xml:space="preserve"> IF(OR(E57="", F57=""), $Q$19,"")</f>
        <v>Day and month of birth</v>
      </c>
      <c r="W57" s="100" t="str">
        <f t="shared" ref="W57:W77" si="22">IF(I57="", $Q$21,"")</f>
        <v>Beneficiary</v>
      </c>
      <c r="X57" s="98"/>
      <c r="Z57" s="99"/>
    </row>
    <row r="58" spans="1:26" ht="30">
      <c r="A58" s="34">
        <f t="shared" si="13"/>
        <v>34</v>
      </c>
      <c r="B58" s="9"/>
      <c r="C58" s="9"/>
      <c r="D58" s="9"/>
      <c r="E58" s="23"/>
      <c r="F58" s="11"/>
      <c r="G58" s="8"/>
      <c r="H58" s="5"/>
      <c r="I58" s="9"/>
      <c r="J58" s="9"/>
      <c r="K58" s="9"/>
      <c r="L58" s="45" t="str">
        <f t="shared" ref="L58:L77" si="23">L57</f>
        <v>My Group Name</v>
      </c>
      <c r="M58" s="49" t="str">
        <f t="shared" ref="M58:M77" si="24">M57</f>
        <v>john.doe@yahoo.com</v>
      </c>
      <c r="N58" s="42" t="str">
        <f t="shared" si="14"/>
        <v>ACTIVE</v>
      </c>
      <c r="O58" s="42" t="str">
        <f t="shared" si="15"/>
        <v>IN WAITING PERIOD</v>
      </c>
      <c r="P58" s="46">
        <f t="shared" ca="1" si="16"/>
        <v>45467</v>
      </c>
      <c r="Q58" s="87" t="str">
        <f>CONCATENATE(V58,IF(OR(V58="",W58=""),"",","),IF(AND(V58="",W58=""),$Q$18,W58))</f>
        <v>Day and month of birth,Beneficiary</v>
      </c>
      <c r="R58" s="81" t="str">
        <f t="shared" si="17"/>
        <v>SOBATAM GROUP</v>
      </c>
      <c r="S58" s="45" t="str">
        <f t="shared" si="18"/>
        <v>00XU12345678IM000</v>
      </c>
      <c r="T58" s="45" t="str">
        <f t="shared" si="19"/>
        <v>FULLY DUE</v>
      </c>
      <c r="U58" s="46">
        <f t="shared" ca="1" si="20"/>
        <v>45377</v>
      </c>
      <c r="V58" s="100" t="str">
        <f t="shared" si="21"/>
        <v>Day and month of birth</v>
      </c>
      <c r="W58" s="100" t="str">
        <f t="shared" si="22"/>
        <v>Beneficiary</v>
      </c>
      <c r="X58" s="98"/>
      <c r="Z58" s="99"/>
    </row>
    <row r="59" spans="1:26" ht="30">
      <c r="A59" s="34">
        <f t="shared" si="13"/>
        <v>35</v>
      </c>
      <c r="B59" s="9"/>
      <c r="C59" s="9"/>
      <c r="D59" s="9"/>
      <c r="E59" s="23"/>
      <c r="F59" s="11"/>
      <c r="G59" s="8"/>
      <c r="H59" s="5"/>
      <c r="I59" s="9"/>
      <c r="J59" s="9"/>
      <c r="K59" s="9"/>
      <c r="L59" s="45" t="str">
        <f t="shared" si="23"/>
        <v>My Group Name</v>
      </c>
      <c r="M59" s="49" t="str">
        <f t="shared" si="24"/>
        <v>john.doe@yahoo.com</v>
      </c>
      <c r="N59" s="42" t="str">
        <f t="shared" si="14"/>
        <v>ACTIVE</v>
      </c>
      <c r="O59" s="42" t="str">
        <f t="shared" si="15"/>
        <v>IN WAITING PERIOD</v>
      </c>
      <c r="P59" s="46">
        <f t="shared" ca="1" si="16"/>
        <v>45467</v>
      </c>
      <c r="Q59" s="87" t="str">
        <f>CONCATENATE(V59,IF(OR(V59="",W59=""),"",","),IF(AND(V59="",W59=""),$Q$18,W59))</f>
        <v>Day and month of birth,Beneficiary</v>
      </c>
      <c r="R59" s="81" t="str">
        <f t="shared" si="17"/>
        <v>SOBATAM GROUP</v>
      </c>
      <c r="S59" s="45" t="str">
        <f t="shared" si="18"/>
        <v>00XU12345678IM000</v>
      </c>
      <c r="T59" s="45" t="str">
        <f t="shared" si="19"/>
        <v>FULLY DUE</v>
      </c>
      <c r="U59" s="46">
        <f t="shared" ca="1" si="20"/>
        <v>45377</v>
      </c>
      <c r="V59" s="100" t="str">
        <f t="shared" si="21"/>
        <v>Day and month of birth</v>
      </c>
      <c r="W59" s="100" t="str">
        <f t="shared" si="22"/>
        <v>Beneficiary</v>
      </c>
      <c r="X59" s="98"/>
      <c r="Z59" s="99"/>
    </row>
    <row r="60" spans="1:26" ht="30">
      <c r="A60" s="34">
        <f t="shared" si="13"/>
        <v>36</v>
      </c>
      <c r="B60" s="9"/>
      <c r="C60" s="9"/>
      <c r="D60" s="9"/>
      <c r="E60" s="23"/>
      <c r="F60" s="11"/>
      <c r="G60" s="8"/>
      <c r="H60" s="5"/>
      <c r="I60" s="9"/>
      <c r="J60" s="9"/>
      <c r="K60" s="9"/>
      <c r="L60" s="45" t="str">
        <f t="shared" si="23"/>
        <v>My Group Name</v>
      </c>
      <c r="M60" s="49" t="str">
        <f t="shared" si="24"/>
        <v>john.doe@yahoo.com</v>
      </c>
      <c r="N60" s="42" t="str">
        <f t="shared" si="14"/>
        <v>ACTIVE</v>
      </c>
      <c r="O60" s="42" t="str">
        <f t="shared" si="15"/>
        <v>IN WAITING PERIOD</v>
      </c>
      <c r="P60" s="46">
        <f t="shared" ca="1" si="16"/>
        <v>45467</v>
      </c>
      <c r="Q60" s="87" t="str">
        <f>CONCATENATE(V60,IF(OR(V60="",W60=""),"",","),IF(AND(V60="",W60=""),$Q$18,W60))</f>
        <v>Day and month of birth,Beneficiary</v>
      </c>
      <c r="R60" s="81" t="str">
        <f t="shared" si="17"/>
        <v>SOBATAM GROUP</v>
      </c>
      <c r="S60" s="45" t="str">
        <f t="shared" si="18"/>
        <v>00XU12345678IM000</v>
      </c>
      <c r="T60" s="45" t="str">
        <f t="shared" si="19"/>
        <v>FULLY DUE</v>
      </c>
      <c r="U60" s="46">
        <f t="shared" ca="1" si="20"/>
        <v>45377</v>
      </c>
      <c r="V60" s="100" t="str">
        <f t="shared" si="21"/>
        <v>Day and month of birth</v>
      </c>
      <c r="W60" s="100" t="str">
        <f t="shared" si="22"/>
        <v>Beneficiary</v>
      </c>
      <c r="X60" s="98"/>
      <c r="Z60" s="99"/>
    </row>
    <row r="61" spans="1:26" ht="30">
      <c r="A61" s="34">
        <f t="shared" si="13"/>
        <v>37</v>
      </c>
      <c r="B61" s="9"/>
      <c r="C61" s="9"/>
      <c r="D61" s="9"/>
      <c r="E61" s="23"/>
      <c r="F61" s="11"/>
      <c r="G61" s="8"/>
      <c r="H61" s="5"/>
      <c r="I61" s="9"/>
      <c r="J61" s="9"/>
      <c r="K61" s="9"/>
      <c r="L61" s="45" t="str">
        <f t="shared" si="23"/>
        <v>My Group Name</v>
      </c>
      <c r="M61" s="49" t="str">
        <f t="shared" si="24"/>
        <v>john.doe@yahoo.com</v>
      </c>
      <c r="N61" s="42" t="str">
        <f t="shared" si="14"/>
        <v>ACTIVE</v>
      </c>
      <c r="O61" s="42" t="str">
        <f t="shared" si="15"/>
        <v>IN WAITING PERIOD</v>
      </c>
      <c r="P61" s="46">
        <f t="shared" ca="1" si="16"/>
        <v>45467</v>
      </c>
      <c r="Q61" s="87" t="str">
        <f>CONCATENATE(V61,IF(OR(V61="",W61=""),"",","),IF(AND(V61="",W61=""),$Q$18,W61))</f>
        <v>Day and month of birth,Beneficiary</v>
      </c>
      <c r="R61" s="81" t="str">
        <f t="shared" si="17"/>
        <v>SOBATAM GROUP</v>
      </c>
      <c r="S61" s="45" t="str">
        <f t="shared" si="18"/>
        <v>00XU12345678IM000</v>
      </c>
      <c r="T61" s="45" t="str">
        <f t="shared" si="19"/>
        <v>FULLY DUE</v>
      </c>
      <c r="U61" s="46">
        <f t="shared" ca="1" si="20"/>
        <v>45377</v>
      </c>
      <c r="V61" s="100" t="str">
        <f t="shared" si="21"/>
        <v>Day and month of birth</v>
      </c>
      <c r="W61" s="100" t="str">
        <f t="shared" si="22"/>
        <v>Beneficiary</v>
      </c>
      <c r="X61" s="98"/>
      <c r="Z61" s="99"/>
    </row>
    <row r="62" spans="1:26" ht="30">
      <c r="A62" s="34">
        <f t="shared" si="13"/>
        <v>38</v>
      </c>
      <c r="B62" s="9"/>
      <c r="C62" s="9"/>
      <c r="D62" s="9"/>
      <c r="E62" s="23"/>
      <c r="F62" s="11"/>
      <c r="G62" s="8"/>
      <c r="H62" s="5"/>
      <c r="I62" s="9"/>
      <c r="J62" s="9"/>
      <c r="K62" s="9"/>
      <c r="L62" s="45" t="str">
        <f t="shared" si="23"/>
        <v>My Group Name</v>
      </c>
      <c r="M62" s="49" t="str">
        <f t="shared" si="24"/>
        <v>john.doe@yahoo.com</v>
      </c>
      <c r="N62" s="42" t="str">
        <f t="shared" si="14"/>
        <v>ACTIVE</v>
      </c>
      <c r="O62" s="42" t="str">
        <f t="shared" si="15"/>
        <v>IN WAITING PERIOD</v>
      </c>
      <c r="P62" s="46">
        <f t="shared" ca="1" si="16"/>
        <v>45467</v>
      </c>
      <c r="Q62" s="87" t="str">
        <f>CONCATENATE(V62,IF(OR(V62="",W62=""),"",","),IF(AND(V62="",W62=""),$Q$18,W62))</f>
        <v>Day and month of birth,Beneficiary</v>
      </c>
      <c r="R62" s="81" t="str">
        <f t="shared" si="17"/>
        <v>SOBATAM GROUP</v>
      </c>
      <c r="S62" s="45" t="str">
        <f t="shared" si="18"/>
        <v>00XU12345678IM000</v>
      </c>
      <c r="T62" s="45" t="str">
        <f t="shared" si="19"/>
        <v>FULLY DUE</v>
      </c>
      <c r="U62" s="46">
        <f t="shared" ca="1" si="20"/>
        <v>45377</v>
      </c>
      <c r="V62" s="100" t="str">
        <f t="shared" si="21"/>
        <v>Day and month of birth</v>
      </c>
      <c r="W62" s="100" t="str">
        <f t="shared" si="22"/>
        <v>Beneficiary</v>
      </c>
      <c r="X62" s="98"/>
      <c r="Z62" s="99"/>
    </row>
    <row r="63" spans="1:26" ht="30">
      <c r="A63" s="34">
        <f t="shared" si="13"/>
        <v>39</v>
      </c>
      <c r="B63" s="9"/>
      <c r="C63" s="9"/>
      <c r="D63" s="9"/>
      <c r="E63" s="23"/>
      <c r="F63" s="11"/>
      <c r="G63" s="8"/>
      <c r="H63" s="5"/>
      <c r="I63" s="9"/>
      <c r="J63" s="9"/>
      <c r="K63" s="9"/>
      <c r="L63" s="45" t="str">
        <f t="shared" si="23"/>
        <v>My Group Name</v>
      </c>
      <c r="M63" s="49" t="str">
        <f t="shared" si="24"/>
        <v>john.doe@yahoo.com</v>
      </c>
      <c r="N63" s="42" t="str">
        <f t="shared" si="14"/>
        <v>ACTIVE</v>
      </c>
      <c r="O63" s="42" t="str">
        <f t="shared" si="15"/>
        <v>IN WAITING PERIOD</v>
      </c>
      <c r="P63" s="46">
        <f t="shared" ca="1" si="16"/>
        <v>45467</v>
      </c>
      <c r="Q63" s="87" t="str">
        <f>CONCATENATE(V63,IF(OR(V63="",W63=""),"",","),IF(AND(V63="",W63=""),$Q$18,W63))</f>
        <v>Day and month of birth,Beneficiary</v>
      </c>
      <c r="R63" s="81" t="str">
        <f t="shared" si="17"/>
        <v>SOBATAM GROUP</v>
      </c>
      <c r="S63" s="45" t="str">
        <f t="shared" si="18"/>
        <v>00XU12345678IM000</v>
      </c>
      <c r="T63" s="45" t="str">
        <f t="shared" si="19"/>
        <v>FULLY DUE</v>
      </c>
      <c r="U63" s="46">
        <f t="shared" ca="1" si="20"/>
        <v>45377</v>
      </c>
      <c r="V63" s="100" t="str">
        <f t="shared" si="21"/>
        <v>Day and month of birth</v>
      </c>
      <c r="W63" s="100" t="str">
        <f t="shared" si="22"/>
        <v>Beneficiary</v>
      </c>
      <c r="X63" s="98"/>
      <c r="Z63" s="99"/>
    </row>
    <row r="64" spans="1:26" ht="30">
      <c r="A64" s="34">
        <f t="shared" si="13"/>
        <v>40</v>
      </c>
      <c r="B64" s="9"/>
      <c r="C64" s="9"/>
      <c r="D64" s="9"/>
      <c r="E64" s="23"/>
      <c r="F64" s="11"/>
      <c r="G64" s="8"/>
      <c r="H64" s="5"/>
      <c r="I64" s="9"/>
      <c r="J64" s="9"/>
      <c r="K64" s="9"/>
      <c r="L64" s="45" t="str">
        <f t="shared" si="23"/>
        <v>My Group Name</v>
      </c>
      <c r="M64" s="49" t="str">
        <f t="shared" si="24"/>
        <v>john.doe@yahoo.com</v>
      </c>
      <c r="N64" s="42" t="str">
        <f t="shared" si="14"/>
        <v>ACTIVE</v>
      </c>
      <c r="O64" s="42" t="str">
        <f t="shared" si="15"/>
        <v>IN WAITING PERIOD</v>
      </c>
      <c r="P64" s="46">
        <f t="shared" ca="1" si="16"/>
        <v>45467</v>
      </c>
      <c r="Q64" s="87" t="str">
        <f>CONCATENATE(V64,IF(OR(V64="",W64=""),"",","),IF(AND(V64="",W64=""),$Q$18,W64))</f>
        <v>Day and month of birth,Beneficiary</v>
      </c>
      <c r="R64" s="81" t="str">
        <f t="shared" si="17"/>
        <v>SOBATAM GROUP</v>
      </c>
      <c r="S64" s="45" t="str">
        <f t="shared" si="18"/>
        <v>00XU12345678IM000</v>
      </c>
      <c r="T64" s="45" t="str">
        <f t="shared" si="19"/>
        <v>FULLY DUE</v>
      </c>
      <c r="U64" s="46">
        <f t="shared" ca="1" si="20"/>
        <v>45377</v>
      </c>
      <c r="V64" s="100" t="str">
        <f t="shared" si="21"/>
        <v>Day and month of birth</v>
      </c>
      <c r="W64" s="100" t="str">
        <f t="shared" si="22"/>
        <v>Beneficiary</v>
      </c>
      <c r="X64" s="98"/>
      <c r="Z64" s="99"/>
    </row>
    <row r="65" spans="1:26" ht="30">
      <c r="A65" s="34">
        <f t="shared" si="13"/>
        <v>41</v>
      </c>
      <c r="B65" s="9"/>
      <c r="C65" s="9"/>
      <c r="D65" s="9"/>
      <c r="E65" s="23"/>
      <c r="F65" s="11"/>
      <c r="G65" s="8"/>
      <c r="H65" s="5"/>
      <c r="I65" s="9"/>
      <c r="J65" s="9"/>
      <c r="K65" s="9"/>
      <c r="L65" s="45" t="str">
        <f t="shared" si="23"/>
        <v>My Group Name</v>
      </c>
      <c r="M65" s="49" t="str">
        <f t="shared" si="24"/>
        <v>john.doe@yahoo.com</v>
      </c>
      <c r="N65" s="42" t="str">
        <f t="shared" si="14"/>
        <v>ACTIVE</v>
      </c>
      <c r="O65" s="42" t="str">
        <f t="shared" si="15"/>
        <v>IN WAITING PERIOD</v>
      </c>
      <c r="P65" s="46">
        <f t="shared" ca="1" si="16"/>
        <v>45467</v>
      </c>
      <c r="Q65" s="87" t="str">
        <f>CONCATENATE(V65,IF(OR(V65="",W65=""),"",","),IF(AND(V65="",W65=""),$Q$18,W65))</f>
        <v>Day and month of birth,Beneficiary</v>
      </c>
      <c r="R65" s="81" t="str">
        <f t="shared" si="17"/>
        <v>SOBATAM GROUP</v>
      </c>
      <c r="S65" s="45" t="str">
        <f t="shared" si="18"/>
        <v>00XU12345678IM000</v>
      </c>
      <c r="T65" s="45" t="str">
        <f t="shared" si="19"/>
        <v>FULLY DUE</v>
      </c>
      <c r="U65" s="46">
        <f t="shared" ca="1" si="20"/>
        <v>45377</v>
      </c>
      <c r="V65" s="100" t="str">
        <f t="shared" si="21"/>
        <v>Day and month of birth</v>
      </c>
      <c r="W65" s="100" t="str">
        <f t="shared" si="22"/>
        <v>Beneficiary</v>
      </c>
      <c r="X65" s="98"/>
      <c r="Z65" s="99"/>
    </row>
    <row r="66" spans="1:26" ht="30">
      <c r="A66" s="34">
        <f t="shared" si="13"/>
        <v>42</v>
      </c>
      <c r="B66" s="9"/>
      <c r="C66" s="9"/>
      <c r="D66" s="9"/>
      <c r="E66" s="23"/>
      <c r="F66" s="11"/>
      <c r="G66" s="8"/>
      <c r="H66" s="5"/>
      <c r="I66" s="9"/>
      <c r="J66" s="9"/>
      <c r="K66" s="9"/>
      <c r="L66" s="45" t="str">
        <f t="shared" si="23"/>
        <v>My Group Name</v>
      </c>
      <c r="M66" s="49" t="str">
        <f t="shared" si="24"/>
        <v>john.doe@yahoo.com</v>
      </c>
      <c r="N66" s="42" t="str">
        <f t="shared" si="14"/>
        <v>ACTIVE</v>
      </c>
      <c r="O66" s="42" t="str">
        <f t="shared" si="15"/>
        <v>IN WAITING PERIOD</v>
      </c>
      <c r="P66" s="46">
        <f t="shared" ca="1" si="16"/>
        <v>45467</v>
      </c>
      <c r="Q66" s="87" t="str">
        <f>CONCATENATE(V66,IF(OR(V66="",W66=""),"",","),IF(AND(V66="",W66=""),$Q$18,W66))</f>
        <v>Day and month of birth,Beneficiary</v>
      </c>
      <c r="R66" s="81" t="str">
        <f t="shared" si="17"/>
        <v>SOBATAM GROUP</v>
      </c>
      <c r="S66" s="45" t="str">
        <f t="shared" si="18"/>
        <v>00XU12345678IM000</v>
      </c>
      <c r="T66" s="45" t="str">
        <f t="shared" si="19"/>
        <v>FULLY DUE</v>
      </c>
      <c r="U66" s="46">
        <f t="shared" ca="1" si="20"/>
        <v>45377</v>
      </c>
      <c r="V66" s="100" t="str">
        <f t="shared" si="21"/>
        <v>Day and month of birth</v>
      </c>
      <c r="W66" s="100" t="str">
        <f t="shared" si="22"/>
        <v>Beneficiary</v>
      </c>
      <c r="X66" s="98"/>
      <c r="Z66" s="99"/>
    </row>
    <row r="67" spans="1:26" ht="30">
      <c r="A67" s="34">
        <f t="shared" si="13"/>
        <v>43</v>
      </c>
      <c r="B67" s="9"/>
      <c r="C67" s="9"/>
      <c r="D67" s="9"/>
      <c r="E67" s="23"/>
      <c r="F67" s="11"/>
      <c r="G67" s="8"/>
      <c r="H67" s="5"/>
      <c r="I67" s="9"/>
      <c r="J67" s="9"/>
      <c r="K67" s="9"/>
      <c r="L67" s="45" t="str">
        <f t="shared" si="23"/>
        <v>My Group Name</v>
      </c>
      <c r="M67" s="49" t="str">
        <f t="shared" si="24"/>
        <v>john.doe@yahoo.com</v>
      </c>
      <c r="N67" s="42" t="str">
        <f t="shared" si="14"/>
        <v>ACTIVE</v>
      </c>
      <c r="O67" s="42" t="str">
        <f t="shared" si="15"/>
        <v>IN WAITING PERIOD</v>
      </c>
      <c r="P67" s="46">
        <f t="shared" ca="1" si="16"/>
        <v>45467</v>
      </c>
      <c r="Q67" s="87" t="str">
        <f>CONCATENATE(V67,IF(OR(V67="",W67=""),"",","),IF(AND(V67="",W67=""),$Q$18,W67))</f>
        <v>Day and month of birth,Beneficiary</v>
      </c>
      <c r="R67" s="81" t="str">
        <f t="shared" si="17"/>
        <v>SOBATAM GROUP</v>
      </c>
      <c r="S67" s="45" t="str">
        <f t="shared" si="18"/>
        <v>00XU12345678IM000</v>
      </c>
      <c r="T67" s="45" t="str">
        <f t="shared" si="19"/>
        <v>FULLY DUE</v>
      </c>
      <c r="U67" s="46">
        <f t="shared" ca="1" si="20"/>
        <v>45377</v>
      </c>
      <c r="V67" s="100" t="str">
        <f t="shared" si="21"/>
        <v>Day and month of birth</v>
      </c>
      <c r="W67" s="100" t="str">
        <f t="shared" si="22"/>
        <v>Beneficiary</v>
      </c>
      <c r="X67" s="98"/>
      <c r="Z67" s="99"/>
    </row>
    <row r="68" spans="1:26" ht="30">
      <c r="A68" s="34">
        <f t="shared" si="13"/>
        <v>44</v>
      </c>
      <c r="B68" s="9"/>
      <c r="C68" s="9"/>
      <c r="D68" s="9"/>
      <c r="E68" s="23"/>
      <c r="F68" s="11"/>
      <c r="G68" s="8"/>
      <c r="H68" s="5"/>
      <c r="I68" s="9"/>
      <c r="J68" s="9"/>
      <c r="K68" s="9"/>
      <c r="L68" s="45" t="str">
        <f t="shared" si="23"/>
        <v>My Group Name</v>
      </c>
      <c r="M68" s="49" t="str">
        <f t="shared" si="24"/>
        <v>john.doe@yahoo.com</v>
      </c>
      <c r="N68" s="42" t="str">
        <f t="shared" si="14"/>
        <v>ACTIVE</v>
      </c>
      <c r="O68" s="42" t="str">
        <f t="shared" si="15"/>
        <v>IN WAITING PERIOD</v>
      </c>
      <c r="P68" s="46">
        <f t="shared" ca="1" si="16"/>
        <v>45467</v>
      </c>
      <c r="Q68" s="87" t="str">
        <f>CONCATENATE(V68,IF(OR(V68="",W68=""),"",","),IF(AND(V68="",W68=""),$Q$18,W68))</f>
        <v>Day and month of birth,Beneficiary</v>
      </c>
      <c r="R68" s="81" t="str">
        <f t="shared" si="17"/>
        <v>SOBATAM GROUP</v>
      </c>
      <c r="S68" s="45" t="str">
        <f t="shared" si="18"/>
        <v>00XU12345678IM000</v>
      </c>
      <c r="T68" s="45" t="str">
        <f t="shared" si="19"/>
        <v>FULLY DUE</v>
      </c>
      <c r="U68" s="46">
        <f t="shared" ca="1" si="20"/>
        <v>45377</v>
      </c>
      <c r="V68" s="100" t="str">
        <f t="shared" si="21"/>
        <v>Day and month of birth</v>
      </c>
      <c r="W68" s="100" t="str">
        <f t="shared" si="22"/>
        <v>Beneficiary</v>
      </c>
      <c r="X68" s="98"/>
      <c r="Z68" s="99"/>
    </row>
    <row r="69" spans="1:26" ht="30">
      <c r="A69" s="34">
        <f t="shared" si="13"/>
        <v>45</v>
      </c>
      <c r="B69" s="9"/>
      <c r="C69" s="9"/>
      <c r="D69" s="9"/>
      <c r="E69" s="23"/>
      <c r="F69" s="11"/>
      <c r="G69" s="8"/>
      <c r="H69" s="5"/>
      <c r="I69" s="9"/>
      <c r="J69" s="9"/>
      <c r="K69" s="9"/>
      <c r="L69" s="45" t="str">
        <f t="shared" si="23"/>
        <v>My Group Name</v>
      </c>
      <c r="M69" s="49" t="str">
        <f t="shared" si="24"/>
        <v>john.doe@yahoo.com</v>
      </c>
      <c r="N69" s="42" t="str">
        <f t="shared" si="14"/>
        <v>ACTIVE</v>
      </c>
      <c r="O69" s="42" t="str">
        <f t="shared" si="15"/>
        <v>IN WAITING PERIOD</v>
      </c>
      <c r="P69" s="46">
        <f t="shared" ca="1" si="16"/>
        <v>45467</v>
      </c>
      <c r="Q69" s="87" t="str">
        <f>CONCATENATE(V69,IF(OR(V69="",W69=""),"",","),IF(AND(V69="",W69=""),$Q$18,W69))</f>
        <v>Day and month of birth,Beneficiary</v>
      </c>
      <c r="R69" s="81" t="str">
        <f t="shared" si="17"/>
        <v>SOBATAM GROUP</v>
      </c>
      <c r="S69" s="45" t="str">
        <f t="shared" si="18"/>
        <v>00XU12345678IM000</v>
      </c>
      <c r="T69" s="45" t="str">
        <f t="shared" si="19"/>
        <v>FULLY DUE</v>
      </c>
      <c r="U69" s="46">
        <f t="shared" ca="1" si="20"/>
        <v>45377</v>
      </c>
      <c r="V69" s="100" t="str">
        <f t="shared" si="21"/>
        <v>Day and month of birth</v>
      </c>
      <c r="W69" s="100" t="str">
        <f t="shared" si="22"/>
        <v>Beneficiary</v>
      </c>
      <c r="X69" s="98"/>
      <c r="Z69" s="99"/>
    </row>
    <row r="70" spans="1:26" ht="30">
      <c r="A70" s="34">
        <f t="shared" si="13"/>
        <v>46</v>
      </c>
      <c r="B70" s="9"/>
      <c r="C70" s="9"/>
      <c r="D70" s="9"/>
      <c r="E70" s="23"/>
      <c r="F70" s="11"/>
      <c r="G70" s="8"/>
      <c r="H70" s="5"/>
      <c r="I70" s="9"/>
      <c r="J70" s="9"/>
      <c r="K70" s="9"/>
      <c r="L70" s="45" t="str">
        <f t="shared" si="23"/>
        <v>My Group Name</v>
      </c>
      <c r="M70" s="49" t="str">
        <f t="shared" si="24"/>
        <v>john.doe@yahoo.com</v>
      </c>
      <c r="N70" s="42" t="str">
        <f t="shared" si="14"/>
        <v>ACTIVE</v>
      </c>
      <c r="O70" s="42" t="str">
        <f t="shared" si="15"/>
        <v>IN WAITING PERIOD</v>
      </c>
      <c r="P70" s="46">
        <f t="shared" ca="1" si="16"/>
        <v>45467</v>
      </c>
      <c r="Q70" s="87" t="str">
        <f>CONCATENATE(V70,IF(OR(V70="",W70=""),"",","),IF(AND(V70="",W70=""),$Q$18,W70))</f>
        <v>Day and month of birth,Beneficiary</v>
      </c>
      <c r="R70" s="81" t="str">
        <f t="shared" si="17"/>
        <v>SOBATAM GROUP</v>
      </c>
      <c r="S70" s="45" t="str">
        <f t="shared" si="18"/>
        <v>00XU12345678IM000</v>
      </c>
      <c r="T70" s="45" t="str">
        <f t="shared" si="19"/>
        <v>FULLY DUE</v>
      </c>
      <c r="U70" s="46">
        <f t="shared" ca="1" si="20"/>
        <v>45377</v>
      </c>
      <c r="V70" s="100" t="str">
        <f t="shared" si="21"/>
        <v>Day and month of birth</v>
      </c>
      <c r="W70" s="100" t="str">
        <f t="shared" si="22"/>
        <v>Beneficiary</v>
      </c>
      <c r="X70" s="98"/>
      <c r="Z70" s="99"/>
    </row>
    <row r="71" spans="1:26" ht="30">
      <c r="A71" s="34">
        <f t="shared" si="13"/>
        <v>47</v>
      </c>
      <c r="B71" s="9"/>
      <c r="C71" s="9"/>
      <c r="D71" s="9"/>
      <c r="E71" s="23"/>
      <c r="F71" s="11"/>
      <c r="G71" s="8"/>
      <c r="H71" s="5"/>
      <c r="I71" s="9"/>
      <c r="J71" s="9"/>
      <c r="K71" s="9"/>
      <c r="L71" s="45" t="str">
        <f t="shared" si="23"/>
        <v>My Group Name</v>
      </c>
      <c r="M71" s="49" t="str">
        <f t="shared" si="24"/>
        <v>john.doe@yahoo.com</v>
      </c>
      <c r="N71" s="42" t="str">
        <f t="shared" si="14"/>
        <v>ACTIVE</v>
      </c>
      <c r="O71" s="42" t="str">
        <f t="shared" si="15"/>
        <v>IN WAITING PERIOD</v>
      </c>
      <c r="P71" s="46">
        <f t="shared" ca="1" si="16"/>
        <v>45467</v>
      </c>
      <c r="Q71" s="87" t="str">
        <f>CONCATENATE(V71,IF(OR(V71="",W71=""),"",","),IF(AND(V71="",W71=""),$Q$18,W71))</f>
        <v>Day and month of birth,Beneficiary</v>
      </c>
      <c r="R71" s="81" t="str">
        <f t="shared" si="17"/>
        <v>SOBATAM GROUP</v>
      </c>
      <c r="S71" s="45" t="str">
        <f t="shared" si="18"/>
        <v>00XU12345678IM000</v>
      </c>
      <c r="T71" s="45" t="str">
        <f t="shared" si="19"/>
        <v>FULLY DUE</v>
      </c>
      <c r="U71" s="46">
        <f t="shared" ca="1" si="20"/>
        <v>45377</v>
      </c>
      <c r="V71" s="100" t="str">
        <f t="shared" si="21"/>
        <v>Day and month of birth</v>
      </c>
      <c r="W71" s="100" t="str">
        <f t="shared" si="22"/>
        <v>Beneficiary</v>
      </c>
      <c r="X71" s="98"/>
      <c r="Z71" s="99"/>
    </row>
    <row r="72" spans="1:26" ht="30">
      <c r="A72" s="34">
        <f t="shared" si="13"/>
        <v>48</v>
      </c>
      <c r="B72" s="9"/>
      <c r="C72" s="9"/>
      <c r="D72" s="9"/>
      <c r="E72" s="23"/>
      <c r="F72" s="11"/>
      <c r="G72" s="8"/>
      <c r="H72" s="5"/>
      <c r="I72" s="9"/>
      <c r="J72" s="9"/>
      <c r="K72" s="9"/>
      <c r="L72" s="45" t="str">
        <f t="shared" si="23"/>
        <v>My Group Name</v>
      </c>
      <c r="M72" s="49" t="str">
        <f t="shared" si="24"/>
        <v>john.doe@yahoo.com</v>
      </c>
      <c r="N72" s="42" t="str">
        <f t="shared" si="14"/>
        <v>ACTIVE</v>
      </c>
      <c r="O72" s="42" t="str">
        <f t="shared" si="15"/>
        <v>IN WAITING PERIOD</v>
      </c>
      <c r="P72" s="46">
        <f t="shared" ca="1" si="16"/>
        <v>45467</v>
      </c>
      <c r="Q72" s="87" t="str">
        <f>CONCATENATE(V72,IF(OR(V72="",W72=""),"",","),IF(AND(V72="",W72=""),$Q$18,W72))</f>
        <v>Day and month of birth,Beneficiary</v>
      </c>
      <c r="R72" s="81" t="str">
        <f t="shared" si="17"/>
        <v>SOBATAM GROUP</v>
      </c>
      <c r="S72" s="45" t="str">
        <f t="shared" si="18"/>
        <v>00XU12345678IM000</v>
      </c>
      <c r="T72" s="45" t="str">
        <f t="shared" si="19"/>
        <v>FULLY DUE</v>
      </c>
      <c r="U72" s="46">
        <f t="shared" ca="1" si="20"/>
        <v>45377</v>
      </c>
      <c r="V72" s="100" t="str">
        <f t="shared" si="21"/>
        <v>Day and month of birth</v>
      </c>
      <c r="W72" s="100" t="str">
        <f t="shared" si="22"/>
        <v>Beneficiary</v>
      </c>
      <c r="X72" s="98"/>
      <c r="Z72" s="99"/>
    </row>
    <row r="73" spans="1:26" ht="30">
      <c r="A73" s="34">
        <f t="shared" si="13"/>
        <v>49</v>
      </c>
      <c r="B73" s="9"/>
      <c r="C73" s="9"/>
      <c r="D73" s="9"/>
      <c r="E73" s="23"/>
      <c r="F73" s="11"/>
      <c r="G73" s="8"/>
      <c r="H73" s="5"/>
      <c r="I73" s="9"/>
      <c r="J73" s="9"/>
      <c r="K73" s="9"/>
      <c r="L73" s="45" t="str">
        <f t="shared" si="23"/>
        <v>My Group Name</v>
      </c>
      <c r="M73" s="49" t="str">
        <f t="shared" si="24"/>
        <v>john.doe@yahoo.com</v>
      </c>
      <c r="N73" s="42" t="str">
        <f t="shared" si="14"/>
        <v>ACTIVE</v>
      </c>
      <c r="O73" s="42" t="str">
        <f t="shared" si="15"/>
        <v>IN WAITING PERIOD</v>
      </c>
      <c r="P73" s="46">
        <f t="shared" ca="1" si="16"/>
        <v>45467</v>
      </c>
      <c r="Q73" s="87" t="str">
        <f>CONCATENATE(V73,IF(OR(V73="",W73=""),"",","),IF(AND(V73="",W73=""),$Q$18,W73))</f>
        <v>Day and month of birth,Beneficiary</v>
      </c>
      <c r="R73" s="81" t="str">
        <f t="shared" si="17"/>
        <v>SOBATAM GROUP</v>
      </c>
      <c r="S73" s="45" t="str">
        <f t="shared" si="18"/>
        <v>00XU12345678IM000</v>
      </c>
      <c r="T73" s="45" t="str">
        <f t="shared" si="19"/>
        <v>FULLY DUE</v>
      </c>
      <c r="U73" s="46">
        <f t="shared" ca="1" si="20"/>
        <v>45377</v>
      </c>
      <c r="V73" s="100" t="str">
        <f t="shared" si="21"/>
        <v>Day and month of birth</v>
      </c>
      <c r="W73" s="100" t="str">
        <f t="shared" si="22"/>
        <v>Beneficiary</v>
      </c>
      <c r="X73" s="98"/>
      <c r="Z73" s="99"/>
    </row>
    <row r="74" spans="1:26" ht="30">
      <c r="A74" s="34">
        <f t="shared" si="13"/>
        <v>50</v>
      </c>
      <c r="B74" s="9"/>
      <c r="C74" s="9"/>
      <c r="D74" s="9"/>
      <c r="E74" s="23"/>
      <c r="F74" s="11"/>
      <c r="G74" s="8"/>
      <c r="H74" s="5"/>
      <c r="I74" s="9"/>
      <c r="J74" s="9"/>
      <c r="K74" s="9"/>
      <c r="L74" s="45" t="str">
        <f t="shared" si="23"/>
        <v>My Group Name</v>
      </c>
      <c r="M74" s="49" t="str">
        <f t="shared" si="24"/>
        <v>john.doe@yahoo.com</v>
      </c>
      <c r="N74" s="42" t="str">
        <f t="shared" si="14"/>
        <v>ACTIVE</v>
      </c>
      <c r="O74" s="42" t="str">
        <f t="shared" si="15"/>
        <v>IN WAITING PERIOD</v>
      </c>
      <c r="P74" s="46">
        <f t="shared" ca="1" si="16"/>
        <v>45467</v>
      </c>
      <c r="Q74" s="87" t="str">
        <f>CONCATENATE(V74,IF(OR(V74="",W74=""),"",","),IF(AND(V74="",W74=""),$Q$18,W74))</f>
        <v>Day and month of birth,Beneficiary</v>
      </c>
      <c r="R74" s="81" t="str">
        <f t="shared" si="17"/>
        <v>SOBATAM GROUP</v>
      </c>
      <c r="S74" s="45" t="str">
        <f t="shared" si="18"/>
        <v>00XU12345678IM000</v>
      </c>
      <c r="T74" s="45" t="str">
        <f t="shared" si="19"/>
        <v>FULLY DUE</v>
      </c>
      <c r="U74" s="46">
        <f t="shared" ca="1" si="20"/>
        <v>45377</v>
      </c>
      <c r="V74" s="100" t="str">
        <f t="shared" si="21"/>
        <v>Day and month of birth</v>
      </c>
      <c r="W74" s="100" t="str">
        <f t="shared" si="22"/>
        <v>Beneficiary</v>
      </c>
      <c r="X74" s="98"/>
      <c r="Z74" s="99"/>
    </row>
    <row r="75" spans="1:26" ht="30">
      <c r="A75" s="34">
        <f t="shared" si="13"/>
        <v>51</v>
      </c>
      <c r="B75" s="9"/>
      <c r="C75" s="9"/>
      <c r="D75" s="9"/>
      <c r="E75" s="23"/>
      <c r="F75" s="11"/>
      <c r="G75" s="8"/>
      <c r="H75" s="5"/>
      <c r="I75" s="9"/>
      <c r="J75" s="9"/>
      <c r="K75" s="9"/>
      <c r="L75" s="45" t="str">
        <f t="shared" si="23"/>
        <v>My Group Name</v>
      </c>
      <c r="M75" s="49" t="str">
        <f t="shared" si="24"/>
        <v>john.doe@yahoo.com</v>
      </c>
      <c r="N75" s="42" t="str">
        <f t="shared" si="14"/>
        <v>ACTIVE</v>
      </c>
      <c r="O75" s="42" t="str">
        <f t="shared" si="15"/>
        <v>IN WAITING PERIOD</v>
      </c>
      <c r="P75" s="46">
        <f t="shared" ca="1" si="16"/>
        <v>45467</v>
      </c>
      <c r="Q75" s="87" t="str">
        <f>CONCATENATE(V75,IF(OR(V75="",W75=""),"",","),IF(AND(V75="",W75=""),$Q$18,W75))</f>
        <v>Day and month of birth,Beneficiary</v>
      </c>
      <c r="R75" s="81" t="str">
        <f t="shared" si="17"/>
        <v>SOBATAM GROUP</v>
      </c>
      <c r="S75" s="45" t="str">
        <f t="shared" si="18"/>
        <v>00XU12345678IM000</v>
      </c>
      <c r="T75" s="45" t="str">
        <f t="shared" si="19"/>
        <v>FULLY DUE</v>
      </c>
      <c r="U75" s="46">
        <f t="shared" ca="1" si="20"/>
        <v>45377</v>
      </c>
      <c r="V75" s="100" t="str">
        <f t="shared" si="21"/>
        <v>Day and month of birth</v>
      </c>
      <c r="W75" s="100" t="str">
        <f t="shared" si="22"/>
        <v>Beneficiary</v>
      </c>
      <c r="X75" s="98"/>
      <c r="Z75" s="99"/>
    </row>
    <row r="76" spans="1:26" ht="30">
      <c r="A76" s="34">
        <f t="shared" si="13"/>
        <v>52</v>
      </c>
      <c r="B76" s="9"/>
      <c r="C76" s="9"/>
      <c r="D76" s="9"/>
      <c r="E76" s="23"/>
      <c r="F76" s="11"/>
      <c r="G76" s="8"/>
      <c r="H76" s="5"/>
      <c r="I76" s="9"/>
      <c r="J76" s="9"/>
      <c r="K76" s="9"/>
      <c r="L76" s="45" t="str">
        <f t="shared" si="23"/>
        <v>My Group Name</v>
      </c>
      <c r="M76" s="49" t="str">
        <f t="shared" si="24"/>
        <v>john.doe@yahoo.com</v>
      </c>
      <c r="N76" s="42" t="str">
        <f t="shared" si="14"/>
        <v>ACTIVE</v>
      </c>
      <c r="O76" s="42" t="str">
        <f t="shared" si="15"/>
        <v>IN WAITING PERIOD</v>
      </c>
      <c r="P76" s="46">
        <f t="shared" ca="1" si="16"/>
        <v>45467</v>
      </c>
      <c r="Q76" s="87" t="str">
        <f>CONCATENATE(V76,IF(OR(V76="",W76=""),"",","),IF(AND(V76="",W76=""),$Q$18,W76))</f>
        <v>Day and month of birth,Beneficiary</v>
      </c>
      <c r="R76" s="81" t="str">
        <f t="shared" si="17"/>
        <v>SOBATAM GROUP</v>
      </c>
      <c r="S76" s="45" t="str">
        <f t="shared" si="18"/>
        <v>00XU12345678IM000</v>
      </c>
      <c r="T76" s="45" t="str">
        <f t="shared" si="19"/>
        <v>FULLY DUE</v>
      </c>
      <c r="U76" s="46">
        <f t="shared" ca="1" si="20"/>
        <v>45377</v>
      </c>
      <c r="V76" s="100" t="str">
        <f t="shared" si="21"/>
        <v>Day and month of birth</v>
      </c>
      <c r="W76" s="100" t="str">
        <f t="shared" si="22"/>
        <v>Beneficiary</v>
      </c>
      <c r="X76" s="98"/>
      <c r="Z76" s="99"/>
    </row>
    <row r="77" spans="1:26" ht="30">
      <c r="A77" s="34">
        <f t="shared" si="13"/>
        <v>53</v>
      </c>
      <c r="B77" s="9"/>
      <c r="C77" s="9"/>
      <c r="D77" s="9"/>
      <c r="E77" s="23"/>
      <c r="F77" s="11"/>
      <c r="G77" s="8"/>
      <c r="H77" s="5"/>
      <c r="I77" s="9"/>
      <c r="J77" s="9"/>
      <c r="K77" s="9"/>
      <c r="L77" s="45" t="str">
        <f t="shared" si="23"/>
        <v>My Group Name</v>
      </c>
      <c r="M77" s="102" t="str">
        <f t="shared" si="24"/>
        <v>john.doe@yahoo.com</v>
      </c>
      <c r="N77" s="45" t="str">
        <f t="shared" si="14"/>
        <v>ACTIVE</v>
      </c>
      <c r="O77" s="45" t="str">
        <f t="shared" si="15"/>
        <v>IN WAITING PERIOD</v>
      </c>
      <c r="P77" s="46">
        <f t="shared" ca="1" si="16"/>
        <v>45467</v>
      </c>
      <c r="Q77" s="87" t="str">
        <f>CONCATENATE(V77,IF(OR(V77="",W77=""),"",","),IF(AND(V77="",W77=""),$Q$18,W77))</f>
        <v>Day and month of birth,Beneficiary</v>
      </c>
      <c r="R77" s="81" t="str">
        <f t="shared" si="17"/>
        <v>SOBATAM GROUP</v>
      </c>
      <c r="S77" s="45" t="str">
        <f t="shared" si="18"/>
        <v>00XU12345678IM000</v>
      </c>
      <c r="T77" s="45" t="str">
        <f t="shared" si="19"/>
        <v>FULLY DUE</v>
      </c>
      <c r="U77" s="46">
        <f t="shared" ca="1" si="20"/>
        <v>45377</v>
      </c>
      <c r="V77" s="100" t="str">
        <f t="shared" si="21"/>
        <v>Day and month of birth</v>
      </c>
      <c r="W77" s="100" t="str">
        <f t="shared" si="22"/>
        <v>Beneficiary</v>
      </c>
      <c r="X77" s="98"/>
      <c r="Z77" s="99"/>
    </row>
    <row r="78" spans="1:26">
      <c r="A78" s="93"/>
      <c r="B78" s="88"/>
      <c r="C78" s="88"/>
      <c r="D78" s="88"/>
      <c r="E78" s="89"/>
      <c r="F78" s="90"/>
      <c r="G78" s="91"/>
      <c r="H78" s="92"/>
      <c r="I78" s="88"/>
      <c r="J78" s="88"/>
      <c r="K78" s="88"/>
      <c r="M78" s="101"/>
      <c r="P78" s="99"/>
      <c r="Q78" s="99"/>
      <c r="V78" s="13"/>
      <c r="W78" s="13"/>
    </row>
    <row r="79" spans="1:26">
      <c r="A79" s="93"/>
      <c r="B79" s="88"/>
      <c r="C79" s="92"/>
      <c r="D79" s="92"/>
      <c r="E79" s="89"/>
      <c r="F79" s="92"/>
      <c r="G79" s="91"/>
      <c r="H79" s="92"/>
      <c r="I79" s="92"/>
      <c r="J79" s="92"/>
      <c r="K79" s="92"/>
      <c r="M79" s="101"/>
      <c r="P79" s="99"/>
      <c r="Q79" s="99"/>
      <c r="V79" s="13"/>
      <c r="W79" s="13"/>
    </row>
    <row r="80" spans="1:26">
      <c r="A80" s="93"/>
      <c r="B80" s="88"/>
      <c r="C80" s="92"/>
      <c r="D80" s="92"/>
      <c r="E80" s="89"/>
      <c r="F80" s="92"/>
      <c r="G80" s="91"/>
      <c r="H80" s="92"/>
      <c r="I80" s="92"/>
      <c r="J80" s="92"/>
      <c r="K80" s="92"/>
      <c r="M80" s="101"/>
      <c r="P80" s="99"/>
      <c r="Q80" s="99"/>
      <c r="V80" s="13"/>
      <c r="W80" s="13"/>
    </row>
    <row r="81" spans="1:23">
      <c r="A81" s="93"/>
      <c r="B81" s="88"/>
      <c r="C81" s="92"/>
      <c r="D81" s="92"/>
      <c r="E81" s="89"/>
      <c r="F81" s="92"/>
      <c r="G81" s="91"/>
      <c r="H81" s="92"/>
      <c r="I81" s="92"/>
      <c r="J81" s="92"/>
      <c r="K81" s="92"/>
      <c r="M81" s="101"/>
      <c r="P81" s="99"/>
      <c r="Q81" s="99"/>
      <c r="V81" s="13"/>
      <c r="W81" s="13"/>
    </row>
    <row r="82" spans="1:23">
      <c r="A82" s="93"/>
      <c r="B82" s="88"/>
      <c r="C82" s="92"/>
      <c r="D82" s="92"/>
      <c r="E82" s="89"/>
      <c r="F82" s="92"/>
      <c r="G82" s="91"/>
      <c r="H82" s="92"/>
      <c r="I82" s="92"/>
      <c r="J82" s="92"/>
      <c r="K82" s="92"/>
      <c r="M82" s="101"/>
      <c r="P82" s="99"/>
      <c r="Q82" s="99"/>
      <c r="V82" s="13"/>
      <c r="W82" s="13"/>
    </row>
    <row r="83" spans="1:23">
      <c r="A83" s="93"/>
      <c r="B83" s="88"/>
      <c r="C83" s="92"/>
      <c r="D83" s="92"/>
      <c r="E83" s="89"/>
      <c r="F83" s="92"/>
      <c r="G83" s="91"/>
      <c r="H83" s="92"/>
      <c r="I83" s="92"/>
      <c r="J83" s="92"/>
      <c r="K83" s="92"/>
      <c r="M83" s="101"/>
      <c r="P83" s="99"/>
      <c r="Q83" s="99"/>
      <c r="V83" s="13"/>
      <c r="W83" s="13"/>
    </row>
    <row r="84" spans="1:23">
      <c r="A84" s="93"/>
      <c r="B84" s="88"/>
      <c r="C84" s="92"/>
      <c r="D84" s="92"/>
      <c r="E84" s="89"/>
      <c r="F84" s="92"/>
      <c r="G84" s="91"/>
      <c r="H84" s="92"/>
      <c r="I84" s="92"/>
      <c r="J84" s="92"/>
      <c r="K84" s="92"/>
      <c r="M84" s="101"/>
      <c r="P84" s="99"/>
      <c r="Q84" s="99"/>
      <c r="V84" s="13"/>
      <c r="W84" s="13"/>
    </row>
    <row r="85" spans="1:23">
      <c r="A85" s="93"/>
      <c r="B85" s="88"/>
      <c r="C85" s="92"/>
      <c r="D85" s="92"/>
      <c r="E85" s="89"/>
      <c r="F85" s="92"/>
      <c r="G85" s="91"/>
      <c r="H85" s="92"/>
      <c r="I85" s="92"/>
      <c r="J85" s="92"/>
      <c r="K85" s="92"/>
      <c r="M85" s="101"/>
      <c r="P85" s="99"/>
      <c r="Q85" s="99"/>
      <c r="V85" s="13"/>
      <c r="W85" s="13"/>
    </row>
    <row r="86" spans="1:23">
      <c r="A86" s="93"/>
      <c r="B86" s="88"/>
      <c r="C86" s="92"/>
      <c r="D86" s="92"/>
      <c r="E86" s="89"/>
      <c r="F86" s="92"/>
      <c r="G86" s="91"/>
      <c r="H86" s="92"/>
      <c r="I86" s="92"/>
      <c r="J86" s="92"/>
      <c r="K86" s="92"/>
      <c r="M86" s="101"/>
      <c r="P86" s="99"/>
      <c r="Q86" s="99"/>
      <c r="V86" s="13"/>
      <c r="W86" s="13"/>
    </row>
    <row r="87" spans="1:23">
      <c r="A87" s="93"/>
      <c r="B87" s="88"/>
      <c r="C87" s="92"/>
      <c r="D87" s="92"/>
      <c r="E87" s="89"/>
      <c r="F87" s="92"/>
      <c r="G87" s="91"/>
      <c r="H87" s="92"/>
      <c r="I87" s="92"/>
      <c r="J87" s="92"/>
      <c r="K87" s="92"/>
      <c r="M87" s="101"/>
      <c r="P87" s="99"/>
      <c r="Q87" s="99"/>
      <c r="V87" s="13"/>
      <c r="W87" s="13"/>
    </row>
    <row r="88" spans="1:23">
      <c r="A88" s="93"/>
      <c r="B88" s="88"/>
      <c r="C88" s="92"/>
      <c r="D88" s="92"/>
      <c r="E88" s="89"/>
      <c r="F88" s="92"/>
      <c r="G88" s="91"/>
      <c r="H88" s="92"/>
      <c r="I88" s="92"/>
      <c r="J88" s="92"/>
      <c r="K88" s="92"/>
      <c r="M88" s="101"/>
      <c r="P88" s="99"/>
      <c r="Q88" s="99"/>
      <c r="V88" s="13"/>
      <c r="W88" s="13"/>
    </row>
    <row r="89" spans="1:23">
      <c r="A89" s="93"/>
      <c r="B89" s="88"/>
      <c r="C89" s="92"/>
      <c r="D89" s="92"/>
      <c r="E89" s="89"/>
      <c r="F89" s="92"/>
      <c r="G89" s="91"/>
      <c r="H89" s="92"/>
      <c r="I89" s="92"/>
      <c r="J89" s="92"/>
      <c r="K89" s="92"/>
      <c r="M89" s="101"/>
      <c r="P89" s="99"/>
      <c r="Q89" s="99"/>
      <c r="V89" s="13"/>
      <c r="W89" s="13"/>
    </row>
    <row r="90" spans="1:23">
      <c r="A90" s="93"/>
      <c r="B90" s="88"/>
      <c r="C90" s="92"/>
      <c r="D90" s="92"/>
      <c r="E90" s="89"/>
      <c r="F90" s="92"/>
      <c r="G90" s="91"/>
      <c r="H90" s="92"/>
      <c r="I90" s="92"/>
      <c r="J90" s="92"/>
      <c r="K90" s="92"/>
      <c r="M90" s="101"/>
      <c r="P90" s="99"/>
      <c r="Q90" s="99"/>
      <c r="V90" s="13"/>
      <c r="W90" s="13"/>
    </row>
    <row r="91" spans="1:23">
      <c r="A91" s="93"/>
      <c r="B91" s="88"/>
      <c r="C91" s="92"/>
      <c r="D91" s="92"/>
      <c r="E91" s="89"/>
      <c r="F91" s="92"/>
      <c r="G91" s="91"/>
      <c r="H91" s="92"/>
      <c r="I91" s="92"/>
      <c r="J91" s="92"/>
      <c r="K91" s="92"/>
      <c r="M91" s="101"/>
      <c r="P91" s="99"/>
      <c r="Q91" s="99"/>
      <c r="V91" s="13"/>
      <c r="W91" s="13"/>
    </row>
    <row r="92" spans="1:23">
      <c r="A92" s="93"/>
      <c r="B92" s="88"/>
      <c r="C92" s="92"/>
      <c r="D92" s="92"/>
      <c r="E92" s="89"/>
      <c r="F92" s="92"/>
      <c r="G92" s="91"/>
      <c r="H92" s="92"/>
      <c r="I92" s="92"/>
      <c r="J92" s="92"/>
      <c r="K92" s="92"/>
      <c r="M92" s="101"/>
      <c r="P92" s="99"/>
      <c r="Q92" s="99"/>
      <c r="V92" s="13"/>
      <c r="W92" s="13"/>
    </row>
    <row r="93" spans="1:23">
      <c r="A93" s="93"/>
      <c r="B93" s="88"/>
      <c r="C93" s="92"/>
      <c r="D93" s="92"/>
      <c r="E93" s="89"/>
      <c r="F93" s="92"/>
      <c r="G93" s="91"/>
      <c r="H93" s="92"/>
      <c r="I93" s="92"/>
      <c r="J93" s="92"/>
      <c r="K93" s="92"/>
      <c r="M93" s="101"/>
      <c r="P93" s="99"/>
      <c r="Q93" s="99"/>
      <c r="V93" s="13"/>
      <c r="W93" s="13"/>
    </row>
    <row r="94" spans="1:23">
      <c r="A94" s="93"/>
      <c r="B94" s="88"/>
      <c r="C94" s="92"/>
      <c r="D94" s="92"/>
      <c r="E94" s="89"/>
      <c r="F94" s="92"/>
      <c r="G94" s="91"/>
      <c r="H94" s="92"/>
      <c r="I94" s="92"/>
      <c r="J94" s="92"/>
      <c r="K94" s="92"/>
      <c r="M94" s="101"/>
      <c r="P94" s="99"/>
      <c r="Q94" s="99"/>
      <c r="V94" s="13"/>
      <c r="W94" s="13"/>
    </row>
    <row r="95" spans="1:23">
      <c r="A95" s="93"/>
      <c r="B95" s="88"/>
      <c r="C95" s="92"/>
      <c r="D95" s="92"/>
      <c r="E95" s="89"/>
      <c r="F95" s="92"/>
      <c r="G95" s="91"/>
      <c r="H95" s="92"/>
      <c r="I95" s="92"/>
      <c r="J95" s="92"/>
      <c r="K95" s="92"/>
      <c r="M95" s="101"/>
      <c r="P95" s="99"/>
      <c r="Q95" s="99"/>
      <c r="V95" s="13"/>
      <c r="W95" s="13"/>
    </row>
    <row r="96" spans="1:23">
      <c r="A96" s="93"/>
      <c r="B96" s="88"/>
      <c r="C96" s="92"/>
      <c r="D96" s="92"/>
      <c r="E96" s="89"/>
      <c r="F96" s="92"/>
      <c r="G96" s="91"/>
      <c r="H96" s="92"/>
      <c r="I96" s="92"/>
      <c r="J96" s="92"/>
      <c r="K96" s="92"/>
      <c r="M96" s="101"/>
      <c r="P96" s="99"/>
      <c r="Q96" s="99"/>
      <c r="V96" s="13"/>
      <c r="W96" s="13"/>
    </row>
    <row r="97" spans="1:23">
      <c r="A97" s="93"/>
      <c r="B97" s="88"/>
      <c r="C97" s="92"/>
      <c r="D97" s="92"/>
      <c r="E97" s="89"/>
      <c r="F97" s="92"/>
      <c r="G97" s="91"/>
      <c r="H97" s="92"/>
      <c r="I97" s="92"/>
      <c r="J97" s="92"/>
      <c r="K97" s="92"/>
      <c r="M97" s="101"/>
      <c r="P97" s="99"/>
      <c r="Q97" s="99"/>
      <c r="V97" s="13"/>
      <c r="W97" s="13"/>
    </row>
    <row r="98" spans="1:23">
      <c r="A98" s="93"/>
      <c r="B98" s="88"/>
      <c r="C98" s="92"/>
      <c r="D98" s="92"/>
      <c r="E98" s="89"/>
      <c r="F98" s="92"/>
      <c r="G98" s="91"/>
      <c r="H98" s="92"/>
      <c r="I98" s="92"/>
      <c r="J98" s="92"/>
      <c r="K98" s="92"/>
      <c r="M98" s="101"/>
      <c r="P98" s="99"/>
      <c r="Q98" s="99"/>
      <c r="V98" s="13"/>
      <c r="W98" s="13"/>
    </row>
    <row r="99" spans="1:23">
      <c r="A99" s="93"/>
      <c r="B99" s="88"/>
      <c r="C99" s="92"/>
      <c r="D99" s="92"/>
      <c r="E99" s="89"/>
      <c r="F99" s="92"/>
      <c r="G99" s="91"/>
      <c r="H99" s="92"/>
      <c r="I99" s="92"/>
      <c r="J99" s="92"/>
      <c r="K99" s="92"/>
      <c r="M99" s="101"/>
      <c r="P99" s="99"/>
      <c r="Q99" s="99"/>
      <c r="V99" s="13"/>
      <c r="W99" s="13"/>
    </row>
    <row r="100" spans="1:23">
      <c r="A100" s="93"/>
      <c r="B100" s="88"/>
      <c r="C100" s="92"/>
      <c r="D100" s="92"/>
      <c r="E100" s="89"/>
      <c r="F100" s="92"/>
      <c r="G100" s="91"/>
      <c r="H100" s="92"/>
      <c r="I100" s="92"/>
      <c r="J100" s="92"/>
      <c r="K100" s="92"/>
      <c r="M100" s="101"/>
      <c r="P100" s="99"/>
      <c r="Q100" s="99"/>
      <c r="V100" s="13"/>
      <c r="W100" s="13"/>
    </row>
    <row r="101" spans="1:23">
      <c r="A101" s="93"/>
      <c r="B101" s="88"/>
      <c r="C101" s="92"/>
      <c r="D101" s="92"/>
      <c r="E101" s="89"/>
      <c r="F101" s="92"/>
      <c r="G101" s="91"/>
      <c r="H101" s="92"/>
      <c r="I101" s="92"/>
      <c r="J101" s="92"/>
      <c r="K101" s="92"/>
      <c r="M101" s="101"/>
      <c r="P101" s="99"/>
      <c r="Q101" s="99"/>
      <c r="V101" s="13"/>
      <c r="W101" s="13"/>
    </row>
    <row r="102" spans="1:23">
      <c r="A102" s="93"/>
      <c r="B102" s="88"/>
      <c r="C102" s="92"/>
      <c r="D102" s="92"/>
      <c r="E102" s="89"/>
      <c r="F102" s="92"/>
      <c r="G102" s="91"/>
      <c r="H102" s="92"/>
      <c r="I102" s="92"/>
      <c r="J102" s="92"/>
      <c r="K102" s="92"/>
      <c r="M102" s="101"/>
      <c r="P102" s="99"/>
      <c r="Q102" s="99"/>
      <c r="V102" s="13"/>
      <c r="W102" s="13"/>
    </row>
    <row r="103" spans="1:23">
      <c r="A103" s="93"/>
      <c r="B103" s="88"/>
      <c r="C103" s="92"/>
      <c r="D103" s="92"/>
      <c r="E103" s="89"/>
      <c r="F103" s="92"/>
      <c r="G103" s="91"/>
      <c r="H103" s="92"/>
      <c r="I103" s="92"/>
      <c r="J103" s="92"/>
      <c r="K103" s="92"/>
      <c r="M103" s="101"/>
      <c r="P103" s="99"/>
      <c r="Q103" s="99"/>
      <c r="V103" s="13"/>
      <c r="W103" s="13"/>
    </row>
    <row r="104" spans="1:23">
      <c r="A104" s="93"/>
      <c r="B104" s="88"/>
      <c r="C104" s="92"/>
      <c r="D104" s="92"/>
      <c r="E104" s="89"/>
      <c r="F104" s="92"/>
      <c r="G104" s="91"/>
      <c r="H104" s="92"/>
      <c r="I104" s="92"/>
      <c r="J104" s="92"/>
      <c r="K104" s="92"/>
      <c r="M104" s="101"/>
      <c r="P104" s="99"/>
      <c r="Q104" s="99"/>
      <c r="V104" s="13"/>
      <c r="W104" s="13"/>
    </row>
    <row r="105" spans="1:23">
      <c r="A105" s="93"/>
      <c r="B105" s="88"/>
      <c r="C105" s="92"/>
      <c r="D105" s="92"/>
      <c r="E105" s="89"/>
      <c r="F105" s="92"/>
      <c r="G105" s="91"/>
      <c r="H105" s="92"/>
      <c r="I105" s="92"/>
      <c r="J105" s="92"/>
      <c r="K105" s="92"/>
      <c r="M105" s="101"/>
      <c r="P105" s="99"/>
      <c r="Q105" s="99"/>
      <c r="V105" s="13"/>
      <c r="W105" s="13"/>
    </row>
    <row r="106" spans="1:23">
      <c r="A106" s="93"/>
      <c r="B106" s="88"/>
      <c r="C106" s="92"/>
      <c r="D106" s="92"/>
      <c r="E106" s="89"/>
      <c r="F106" s="92"/>
      <c r="G106" s="91"/>
      <c r="H106" s="92"/>
      <c r="I106" s="92"/>
      <c r="J106" s="92"/>
      <c r="K106" s="92"/>
      <c r="M106" s="101"/>
      <c r="P106" s="99"/>
      <c r="Q106" s="99"/>
      <c r="V106" s="13"/>
      <c r="W106" s="13"/>
    </row>
    <row r="107" spans="1:23">
      <c r="A107" s="93"/>
      <c r="B107" s="88"/>
      <c r="C107" s="92"/>
      <c r="D107" s="92"/>
      <c r="E107" s="89"/>
      <c r="F107" s="92"/>
      <c r="G107" s="91"/>
      <c r="H107" s="92"/>
      <c r="I107" s="92"/>
      <c r="J107" s="92"/>
      <c r="K107" s="92"/>
      <c r="M107" s="101"/>
      <c r="P107" s="99"/>
      <c r="Q107" s="99"/>
      <c r="V107" s="13"/>
      <c r="W107" s="13"/>
    </row>
    <row r="108" spans="1:23">
      <c r="A108" s="93"/>
      <c r="B108" s="88"/>
      <c r="C108" s="92"/>
      <c r="D108" s="92"/>
      <c r="E108" s="89"/>
      <c r="F108" s="92"/>
      <c r="G108" s="91"/>
      <c r="H108" s="92"/>
      <c r="I108" s="92"/>
      <c r="J108" s="92"/>
      <c r="K108" s="92"/>
      <c r="M108" s="101"/>
      <c r="P108" s="99"/>
      <c r="Q108" s="99"/>
      <c r="V108" s="13"/>
      <c r="W108" s="13"/>
    </row>
    <row r="109" spans="1:23">
      <c r="A109" s="93"/>
      <c r="B109" s="88"/>
      <c r="C109" s="92"/>
      <c r="D109" s="92"/>
      <c r="E109" s="89"/>
      <c r="F109" s="92"/>
      <c r="G109" s="91"/>
      <c r="H109" s="92"/>
      <c r="I109" s="92"/>
      <c r="J109" s="92"/>
      <c r="K109" s="92"/>
      <c r="M109" s="101"/>
      <c r="P109" s="99"/>
      <c r="Q109" s="99"/>
      <c r="V109" s="13"/>
      <c r="W109" s="13"/>
    </row>
    <row r="110" spans="1:23">
      <c r="A110" s="93"/>
      <c r="B110" s="88"/>
      <c r="C110" s="92"/>
      <c r="D110" s="92"/>
      <c r="E110" s="89"/>
      <c r="F110" s="92"/>
      <c r="G110" s="91"/>
      <c r="H110" s="92"/>
      <c r="I110" s="92"/>
      <c r="J110" s="92"/>
      <c r="K110" s="92"/>
      <c r="M110" s="101"/>
      <c r="P110" s="99"/>
      <c r="Q110" s="99"/>
      <c r="V110" s="13"/>
      <c r="W110" s="13"/>
    </row>
    <row r="111" spans="1:23">
      <c r="A111" s="93"/>
      <c r="B111" s="88"/>
      <c r="C111" s="92"/>
      <c r="D111" s="92"/>
      <c r="E111" s="89"/>
      <c r="F111" s="92"/>
      <c r="G111" s="91"/>
      <c r="H111" s="92"/>
      <c r="I111" s="92"/>
      <c r="J111" s="92"/>
      <c r="K111" s="92"/>
      <c r="M111" s="101"/>
      <c r="P111" s="99"/>
      <c r="Q111" s="99"/>
      <c r="V111" s="13"/>
      <c r="W111" s="13"/>
    </row>
    <row r="112" spans="1:23">
      <c r="A112" s="93"/>
      <c r="B112" s="88"/>
      <c r="C112" s="92"/>
      <c r="D112" s="92"/>
      <c r="E112" s="89"/>
      <c r="F112" s="92"/>
      <c r="G112" s="91"/>
      <c r="H112" s="92"/>
      <c r="I112" s="92"/>
      <c r="J112" s="92"/>
      <c r="K112" s="92"/>
      <c r="M112" s="101"/>
      <c r="P112" s="99"/>
      <c r="Q112" s="99"/>
      <c r="V112" s="13"/>
      <c r="W112" s="13"/>
    </row>
    <row r="113" spans="1:23">
      <c r="A113" s="93"/>
      <c r="B113" s="88"/>
      <c r="C113" s="92"/>
      <c r="D113" s="92"/>
      <c r="E113" s="89"/>
      <c r="F113" s="92"/>
      <c r="G113" s="91"/>
      <c r="H113" s="92"/>
      <c r="I113" s="92"/>
      <c r="J113" s="92"/>
      <c r="K113" s="92"/>
      <c r="M113" s="101"/>
      <c r="P113" s="99"/>
      <c r="Q113" s="99"/>
      <c r="V113" s="13"/>
      <c r="W113" s="13"/>
    </row>
    <row r="114" spans="1:23">
      <c r="A114" s="93"/>
      <c r="B114" s="88"/>
      <c r="C114" s="92"/>
      <c r="D114" s="92"/>
      <c r="E114" s="89"/>
      <c r="F114" s="92"/>
      <c r="G114" s="91"/>
      <c r="H114" s="92"/>
      <c r="I114" s="92"/>
      <c r="J114" s="92"/>
      <c r="K114" s="92"/>
      <c r="M114" s="101"/>
      <c r="P114" s="99"/>
      <c r="Q114" s="99"/>
      <c r="V114" s="13"/>
      <c r="W114" s="13"/>
    </row>
    <row r="115" spans="1:23">
      <c r="A115" s="93"/>
      <c r="B115" s="88"/>
      <c r="C115" s="92"/>
      <c r="D115" s="92"/>
      <c r="E115" s="89"/>
      <c r="F115" s="92"/>
      <c r="G115" s="91"/>
      <c r="H115" s="92"/>
      <c r="I115" s="92"/>
      <c r="J115" s="92"/>
      <c r="K115" s="92"/>
      <c r="M115" s="101"/>
      <c r="P115" s="99"/>
      <c r="Q115" s="99"/>
      <c r="V115" s="13"/>
      <c r="W115" s="13"/>
    </row>
    <row r="116" spans="1:23">
      <c r="A116" s="93"/>
      <c r="B116" s="88"/>
      <c r="C116" s="92"/>
      <c r="D116" s="92"/>
      <c r="E116" s="89"/>
      <c r="F116" s="92"/>
      <c r="G116" s="91"/>
      <c r="H116" s="92"/>
      <c r="I116" s="92"/>
      <c r="J116" s="92"/>
      <c r="K116" s="92"/>
      <c r="M116" s="101"/>
      <c r="P116" s="99"/>
      <c r="Q116" s="99"/>
      <c r="V116" s="13"/>
      <c r="W116" s="13"/>
    </row>
    <row r="117" spans="1:23">
      <c r="A117" s="93"/>
      <c r="B117" s="88"/>
      <c r="C117" s="92"/>
      <c r="D117" s="92"/>
      <c r="E117" s="89"/>
      <c r="F117" s="92"/>
      <c r="G117" s="91"/>
      <c r="H117" s="92"/>
      <c r="I117" s="92"/>
      <c r="J117" s="92"/>
      <c r="K117" s="92"/>
      <c r="M117" s="101"/>
      <c r="P117" s="99"/>
      <c r="Q117" s="99"/>
      <c r="V117" s="13"/>
      <c r="W117" s="13"/>
    </row>
    <row r="118" spans="1:23">
      <c r="A118" s="93"/>
      <c r="B118" s="88"/>
      <c r="C118" s="92"/>
      <c r="D118" s="92"/>
      <c r="E118" s="89"/>
      <c r="F118" s="92"/>
      <c r="G118" s="91"/>
      <c r="H118" s="92"/>
      <c r="I118" s="92"/>
      <c r="J118" s="92"/>
      <c r="K118" s="92"/>
      <c r="M118" s="101"/>
      <c r="P118" s="99"/>
      <c r="Q118" s="99"/>
      <c r="V118" s="13"/>
      <c r="W118" s="13"/>
    </row>
    <row r="119" spans="1:23">
      <c r="A119" s="93"/>
      <c r="B119" s="88"/>
      <c r="C119" s="92"/>
      <c r="D119" s="92"/>
      <c r="E119" s="89"/>
      <c r="F119" s="92"/>
      <c r="G119" s="91"/>
      <c r="H119" s="92"/>
      <c r="I119" s="92"/>
      <c r="J119" s="92"/>
      <c r="K119" s="92"/>
      <c r="M119" s="101"/>
      <c r="P119" s="99"/>
      <c r="Q119" s="99"/>
      <c r="V119" s="13"/>
      <c r="W119" s="13"/>
    </row>
    <row r="120" spans="1:23">
      <c r="A120" s="93"/>
      <c r="B120" s="88"/>
      <c r="C120" s="92"/>
      <c r="D120" s="92"/>
      <c r="E120" s="89"/>
      <c r="F120" s="92"/>
      <c r="G120" s="91"/>
      <c r="H120" s="92"/>
      <c r="I120" s="92"/>
      <c r="J120" s="92"/>
      <c r="K120" s="92"/>
      <c r="M120" s="101"/>
      <c r="P120" s="99"/>
      <c r="Q120" s="99"/>
      <c r="V120" s="13"/>
      <c r="W120" s="13"/>
    </row>
    <row r="121" spans="1:23">
      <c r="A121" s="93"/>
      <c r="B121" s="88"/>
      <c r="C121" s="92"/>
      <c r="D121" s="92"/>
      <c r="E121" s="89"/>
      <c r="F121" s="92"/>
      <c r="G121" s="91"/>
      <c r="H121" s="92"/>
      <c r="I121" s="92"/>
      <c r="J121" s="92"/>
      <c r="K121" s="92"/>
      <c r="M121" s="101"/>
      <c r="P121" s="99"/>
      <c r="Q121" s="99"/>
      <c r="V121" s="13"/>
      <c r="W121" s="13"/>
    </row>
    <row r="122" spans="1:23">
      <c r="A122" s="93"/>
      <c r="B122" s="88"/>
      <c r="C122" s="92"/>
      <c r="D122" s="92"/>
      <c r="E122" s="89"/>
      <c r="F122" s="92"/>
      <c r="G122" s="91"/>
      <c r="H122" s="92"/>
      <c r="I122" s="92"/>
      <c r="J122" s="92"/>
      <c r="K122" s="92"/>
      <c r="M122" s="101"/>
      <c r="P122" s="99"/>
      <c r="Q122" s="99"/>
      <c r="V122" s="13"/>
      <c r="W122" s="13"/>
    </row>
    <row r="123" spans="1:23">
      <c r="A123" s="93"/>
      <c r="B123" s="88"/>
      <c r="C123" s="92"/>
      <c r="D123" s="92"/>
      <c r="E123" s="89"/>
      <c r="F123" s="92"/>
      <c r="G123" s="91"/>
      <c r="H123" s="92"/>
      <c r="I123" s="92"/>
      <c r="J123" s="92"/>
      <c r="K123" s="92"/>
      <c r="M123" s="101"/>
      <c r="P123" s="99"/>
      <c r="Q123" s="99"/>
      <c r="V123" s="13"/>
      <c r="W123" s="13"/>
    </row>
  </sheetData>
  <dataValidations xWindow="1034" yWindow="579" count="14">
    <dataValidation type="custom" allowBlank="1" showInputMessage="1" showErrorMessage="1" errorTitle="Invalid Email address" error="Email address format. " promptTitle="Enter Your email address" prompt="Email must be in the form user@domain.sufix" sqref="J21" xr:uid="{C593E186-248E-4701-9402-C3EF7B8895F7}">
      <formula1>ISNUMBER(MATCH("*@*.?*",A2,0))</formula1>
    </dataValidation>
    <dataValidation type="list" allowBlank="1" showInputMessage="1" showErrorMessage="1" errorTitle="Invalid Membership type" error="Must be one of the following:_x000a_SOBATAM GROUP_x000a_SOBATAM POOL" promptTitle="Select membership type" prompt="SOBATAM GROUP (Family, Association, ..) minimum 8 people_x000a_SOBATAM POOL (individual)" sqref="A16:B16" xr:uid="{C809B1A1-CD32-454E-9A72-10DBCDB53C06}">
      <formula1>"SOBATAM GROUP, SOBATAM POOL"</formula1>
    </dataValidation>
    <dataValidation type="textLength" allowBlank="1" showInputMessage="1" showErrorMessage="1" errorTitle="Invalid Group Name" error="Must have at least 4 characters" promptTitle="Enter Group Name" prompt="Your Group name must have 2 to 128 characters_x000a_Enter &quot;SOBATAM Pool&quot; for Individual membership" sqref="C16" xr:uid="{30158B69-62DF-40A4-90BF-4F5FD67FE717}">
      <formula1>4</formula1>
      <formula2>128</formula2>
    </dataValidation>
    <dataValidation type="custom" allowBlank="1" showInputMessage="1" showErrorMessage="1" errorTitle="Invalid email address" error="Must be: user@domain.suffix" promptTitle="Enter email address" prompt="Examples: john_do@yahoo.com, john.do@gmail.com, ..._x000a_" sqref="H21 M25:M123" xr:uid="{2487F4A7-4E20-412B-A454-3A152A777D88}">
      <formula1>ISNUMBER(MATCH("*@*.?*",H21:H21, 0))</formula1>
    </dataValidation>
    <dataValidation type="custom" allowBlank="1" showInputMessage="1" showErrorMessage="1" errorTitle="Invalid Phone number" error="Must be 10 digits only" promptTitle="Enter Telephone number" prompt="10 digits only_x000a_Example: 1235678910" sqref="I21" xr:uid="{1B83A676-9551-438A-BA6F-711410111B86}">
      <formula1>AND(ISNUMBER(I21), LEN(I21)=10)</formula1>
    </dataValidation>
    <dataValidation type="list" allowBlank="1" showInputMessage="1" showErrorMessage="1" errorTitle="Invalid Country of residence" error="Select USA or Canada" promptTitle="Select Country of Residence" prompt="USA or Canada" sqref="G21 G25:G123" xr:uid="{0EDE724C-2D75-463A-A3E7-16B0360169DF}">
      <formula1>"USA, CANADA"</formula1>
    </dataValidation>
    <dataValidation type="textLength" allowBlank="1" showInputMessage="1" showErrorMessage="1" errorTitle="Invalid Last name" error="Must have at least 2 characters" promptTitle="Enter Last Name " prompt="Last Name (2 to 128 characters)" sqref="C21 C25:C123" xr:uid="{63DF4367-710D-4416-B017-D6DC58F3C3FC}">
      <formula1>2</formula1>
      <formula2>128</formula2>
    </dataValidation>
    <dataValidation type="list" allowBlank="1" showInputMessage="1" showErrorMessage="1" errorTitle="Invalid month of birth" error="Select a value from the dropdown list" promptTitle="Select your month of birth" prompt="Select your month of birth from the dropdown list" sqref="F21 F25:F123" xr:uid="{F7B01850-B358-4531-80C4-01698E014287}">
      <formula1>"January, February, March, April, May, June, July, August, September, October, November, December"</formula1>
    </dataValidation>
    <dataValidation type="list" allowBlank="1" showInputMessage="1" showErrorMessage="1" errorTitle="Invalid day of birth" error="Valid value must be between 1 and 31" promptTitle="Select your day of birth" prompt="Select a value betwen 1 and 31" sqref="E21 E25:E123" xr:uid="{15A1FC1C-AFEB-4B17-B03E-468FC902C11F}">
      <formula1>"1,2,3,4,5,6,7,8,9,10,11,12,13,14,15,16,17,18,19,20,21,22,23,24,25,26,27,28,29,30,31"</formula1>
    </dataValidation>
    <dataValidation type="list" allowBlank="1" showInputMessage="1" showErrorMessage="1" errorTitle="Invalid status" error="Must be one of:_x000a_UNDER REVIEW_x000a_IN WAITING PERIOD_x000a_ACTIVE" promptTitle="Select status" sqref="E14 H14 N25:O123" xr:uid="{4E7A465B-01B7-444B-8156-E0C3C71ADFA7}">
      <formula1>"UNDER REVIEW, IN WAITING PERIOD, ACTIVE"</formula1>
    </dataValidation>
    <dataValidation type="list" allowBlank="1" showInputMessage="1" showErrorMessage="1" sqref="J14" xr:uid="{1266EA42-B6E1-44E8-A939-9375D53C6322}">
      <formula1>"FULLY DUE, PARTIALLY DUE, FULLY PAID, WAIVED, NOT APPLICABLE"</formula1>
    </dataValidation>
    <dataValidation type="textLength" allowBlank="1" showInputMessage="1" showErrorMessage="1" errorTitle="Invalid relation" error="Must have at least 2 characters_x000a_Examples: Spouse, Son, Daughter, ..." promptTitle="Enter Relation" prompt="Must have 2 to 128 characters_x000a_Examples: Spouse, Son, Daughter, Mother, ..." sqref="K25:K78" xr:uid="{43A1EC54-A3D3-451E-9CBC-A79C08CC515D}">
      <formula1>2</formula1>
      <formula2>128</formula2>
    </dataValidation>
    <dataValidation type="custom" allowBlank="1" showInputMessage="1" showErrorMessage="1" errorTitle="Invalid email address" error="Examples: john_do@yahoo.com, john.doh@gmail.com" promptTitle="Enter Email address" prompt="Example: john_ndoh@yahoo.com_x000a_Necessary only if member is a delegate for the group" sqref="H25:H123" xr:uid="{D0867954-6553-462A-812E-34A020FDF439}">
      <formula1>ISNUMBER(MATCH("*@*.?*",H25:H25, 0))</formula1>
    </dataValidation>
    <dataValidation type="textLength" allowBlank="1" showInputMessage="1" showErrorMessage="1" errorTitle="Invalid Last Name" error="Must have at least 2 character_x000a_Examples: Hi, Hiyag" promptTitle="Enter Last Name" prompt="Must have 2 to 128 characters" sqref="I25:I123" xr:uid="{4AD20019-701D-4267-BF11-85EE83B1B313}">
      <formula1>2</formula1>
      <formula2>128</formula2>
    </dataValidation>
  </dataValidations>
  <hyperlinks>
    <hyperlink ref="H21" r:id="rId1" display="alain.nonga@outlook.com" xr:uid="{E983B892-7A21-426F-B021-C66A937C0C36}"/>
    <hyperlink ref="M25" r:id="rId2" display="john_ndoh@yahoo.com" xr:uid="{3C2946EF-23AC-491B-BBD3-F3FC2EB3B143}"/>
    <hyperlink ref="M26" r:id="rId3" display="john_ndoh@yahoo.com" xr:uid="{234A618D-E6F0-4E84-967E-6C5F12310032}"/>
    <hyperlink ref="M27" r:id="rId4" display="john_ndoh@yahoo.com" xr:uid="{F977377E-2E72-4992-82BA-24A9DB1E2BA1}"/>
    <hyperlink ref="M28" r:id="rId5" display="john_ndoh@yahoo.com" xr:uid="{A55A2B09-362B-4DDA-AE7C-8E2B2EFA9747}"/>
    <hyperlink ref="M29" r:id="rId6" display="john_ndoh@yahoo.com" xr:uid="{B4AF6BAC-3FFC-46D5-A885-DFD4C7A08BB8}"/>
    <hyperlink ref="M30" r:id="rId7" display="john_ndoh@yahoo.com" xr:uid="{28224360-AA3C-4EC7-A498-21B12655F147}"/>
    <hyperlink ref="M31" r:id="rId8" display="john_ndoh@yahoo.com" xr:uid="{525501D1-A9B5-4A95-B879-EFF7B813E783}"/>
    <hyperlink ref="M32" r:id="rId9" display="john_ndoh@yahoo.com" xr:uid="{1F3D4E31-EE70-4A0B-A361-14E98EE53E08}"/>
    <hyperlink ref="M33" r:id="rId10" display="john_ndoh@yahoo.com" xr:uid="{7E178394-0814-458F-86FB-3F6F02FE57F5}"/>
    <hyperlink ref="M34" r:id="rId11" display="john_ndoh@yahoo.com" xr:uid="{85E54F46-5D0B-4D82-8FFD-F829BDFF913F}"/>
    <hyperlink ref="M35" r:id="rId12" display="john_ndoh@yahoo.com" xr:uid="{264D4D54-103A-4612-90F2-3DF251C09264}"/>
    <hyperlink ref="M36" r:id="rId13" display="john_ndoh@yahoo.com" xr:uid="{6A5559E9-E599-4DFE-BBD5-1E7FE4D6E694}"/>
    <hyperlink ref="M37" r:id="rId14" display="john_ndoh@yahoo.com" xr:uid="{4F989589-7B13-4349-8B17-4F38B6DFC321}"/>
    <hyperlink ref="M38" r:id="rId15" display="john_ndoh@yahoo.com" xr:uid="{272D63DC-BFDA-41E4-8C84-5CC04F2B8EDD}"/>
    <hyperlink ref="M39" r:id="rId16" display="john_ndoh@yahoo.com" xr:uid="{4348DACA-2A5F-42D6-BFB1-2166203C3CE2}"/>
    <hyperlink ref="M40" r:id="rId17" display="john_ndoh@yahoo.com" xr:uid="{B8A6AB42-9CAF-42A2-853C-34512844C798}"/>
    <hyperlink ref="M41" r:id="rId18" display="john_ndoh@yahoo.com" xr:uid="{66121655-B98C-4197-BE96-36B13FB76AFF}"/>
    <hyperlink ref="M42" r:id="rId19" display="john_ndoh@yahoo.com" xr:uid="{9BADB764-4920-48D8-96C5-190577662BAC}"/>
    <hyperlink ref="M43" r:id="rId20" display="john_ndoh@yahoo.com" xr:uid="{39945BA9-5BA6-4D89-9BD2-B71EA64D4902}"/>
    <hyperlink ref="M44" r:id="rId21" display="john_ndoh@yahoo.com" xr:uid="{B8AF5158-E788-4FA5-ADD1-D74DEFC4D337}"/>
    <hyperlink ref="M45" r:id="rId22" display="john_ndoh@yahoo.com" xr:uid="{A639A248-271F-4D96-AF07-98A8C438B151}"/>
    <hyperlink ref="M46" r:id="rId23" display="john_ndoh@yahoo.com" xr:uid="{814C9E11-B1DC-451B-8854-35212E33B2D8}"/>
    <hyperlink ref="M47" r:id="rId24" display="john_ndoh@yahoo.com" xr:uid="{1B384DF7-4584-4AB0-A5FD-EBF04FB8905E}"/>
    <hyperlink ref="M48" r:id="rId25" display="john_ndoh@yahoo.com" xr:uid="{31D077F8-12B7-4633-B2E4-475E53DCD39D}"/>
    <hyperlink ref="M49" r:id="rId26" display="john_ndoh@yahoo.com" xr:uid="{CD59DF7A-FD76-441D-92DE-914619DF8FDA}"/>
    <hyperlink ref="M50" r:id="rId27" display="john_ndoh@yahoo.com" xr:uid="{A17B877E-59DC-416F-AE18-BE3A82ACA995}"/>
    <hyperlink ref="M51" r:id="rId28" display="john_ndoh@yahoo.com" xr:uid="{C7B97996-629C-4A8B-BD82-841FB1A73E52}"/>
    <hyperlink ref="M52" r:id="rId29" display="john_ndoh@yahoo.com" xr:uid="{C628C9B2-6B32-4513-88CE-67E60B7A8E27}"/>
    <hyperlink ref="M53" r:id="rId30" display="john_ndoh@yahoo.com" xr:uid="{5F06D0FB-2C8E-4B28-AFDC-A44B7A346A7C}"/>
    <hyperlink ref="M54" r:id="rId31" display="john_ndoh@yahoo.com" xr:uid="{49BE9DEE-AFEA-4C9C-9F48-9E200F42866B}"/>
    <hyperlink ref="M55" r:id="rId32" display="john_ndoh@yahoo.com" xr:uid="{4147F0F2-5F01-4822-A7C9-05BF57F10986}"/>
    <hyperlink ref="M56" r:id="rId33" display="john_ndoh@yahoo.com" xr:uid="{FD25357D-B02C-4DED-A7F8-53401F0CBF77}"/>
    <hyperlink ref="M57" r:id="rId34" display="john_ndoh@yahoo.com" xr:uid="{DF91B634-196D-4751-9DB2-599B66E5F45D}"/>
    <hyperlink ref="M58" r:id="rId35" display="john_ndoh@yahoo.com" xr:uid="{97A80B4C-A291-404C-BC5B-1BDBBE4D0E8A}"/>
    <hyperlink ref="M59" r:id="rId36" display="john_ndoh@yahoo.com" xr:uid="{0D731094-14F4-4169-8125-3AC36D7E9985}"/>
    <hyperlink ref="M60" r:id="rId37" display="john_ndoh@yahoo.com" xr:uid="{DF6BA63B-2019-4A4C-A37E-A28B258C0BBB}"/>
    <hyperlink ref="M61" r:id="rId38" display="john_ndoh@yahoo.com" xr:uid="{090244E1-57B3-455D-B37A-A4DA0692438B}"/>
    <hyperlink ref="M62" r:id="rId39" display="john_ndoh@yahoo.com" xr:uid="{C7046F8F-3E0A-46CF-900B-7A2DD22561AF}"/>
    <hyperlink ref="M63" r:id="rId40" display="john_ndoh@yahoo.com" xr:uid="{3E5AD48C-6039-40DA-8141-B4B42F96C226}"/>
    <hyperlink ref="M64" r:id="rId41" display="john_ndoh@yahoo.com" xr:uid="{E5076450-14E5-4ED5-88FB-A9801818D245}"/>
    <hyperlink ref="M65" r:id="rId42" display="john_ndoh@yahoo.com" xr:uid="{41CA0C62-2E6D-4EDD-B9B6-26A531522933}"/>
    <hyperlink ref="M66" r:id="rId43" display="john_ndoh@yahoo.com" xr:uid="{D4645399-F89E-42EC-8729-F7AB80FBEDCE}"/>
    <hyperlink ref="M67" r:id="rId44" display="john_ndoh@yahoo.com" xr:uid="{9EC23F98-7F28-4AEF-86F6-7A51DB635693}"/>
    <hyperlink ref="M68" r:id="rId45" display="john_ndoh@yahoo.com" xr:uid="{ABC74A7D-6CFD-4BDA-ADAC-FB6C5B698885}"/>
    <hyperlink ref="M69" r:id="rId46" display="john_ndoh@yahoo.com" xr:uid="{9B78E2F5-E603-4452-AE2C-2227D2565501}"/>
    <hyperlink ref="M70" r:id="rId47" display="john_ndoh@yahoo.com" xr:uid="{F5503ECD-9F3A-49C4-B3F5-230349AA5EC8}"/>
    <hyperlink ref="M71" r:id="rId48" display="john_ndoh@yahoo.com" xr:uid="{CBCB4D80-811E-463A-AEA3-D7A2D75A6BD0}"/>
    <hyperlink ref="M72" r:id="rId49" display="john_ndoh@yahoo.com" xr:uid="{6C454CAD-79ED-48E6-94C1-EF8306E99FD1}"/>
    <hyperlink ref="M73" r:id="rId50" display="john_ndoh@yahoo.com" xr:uid="{92C42C31-7CE1-4B15-BF67-96E3518AF291}"/>
    <hyperlink ref="M74" r:id="rId51" display="john_ndoh@yahoo.com" xr:uid="{8D2CC464-06A9-4916-B1C5-214C158C091F}"/>
    <hyperlink ref="M75" r:id="rId52" display="john_ndoh@yahoo.com" xr:uid="{A5568FD8-0F7C-4904-A2C2-9DBAF76564AD}"/>
    <hyperlink ref="M76" r:id="rId53" display="john_ndoh@yahoo.com" xr:uid="{D1456569-7FF1-4BB3-8006-122850AB9632}"/>
    <hyperlink ref="M77" r:id="rId54" display="john_ndoh@yahoo.com" xr:uid="{D8F2F6C1-F0FD-492A-8611-818728F4432E}"/>
  </hyperlinks>
  <pageMargins left="0.7" right="0.7" top="0.75" bottom="0.75" header="0.3" footer="0.3"/>
  <pageSetup orientation="portrait" horizontalDpi="4294967293"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5428-72E9-4DD1-B235-4C05BFFAB1A5}">
  <dimension ref="A1:B41"/>
  <sheetViews>
    <sheetView topLeftCell="A4" workbookViewId="0">
      <selection activeCell="B24" sqref="B24"/>
    </sheetView>
  </sheetViews>
  <sheetFormatPr defaultRowHeight="15"/>
  <sheetData>
    <row r="1" spans="1:2" ht="23.25">
      <c r="B1" s="51" t="s">
        <v>34</v>
      </c>
    </row>
    <row r="2" spans="1:2" ht="23.25">
      <c r="B2" s="51" t="s">
        <v>39</v>
      </c>
    </row>
    <row r="4" spans="1:2">
      <c r="A4" t="s">
        <v>63</v>
      </c>
    </row>
    <row r="5" spans="1:2">
      <c r="A5" t="s">
        <v>64</v>
      </c>
    </row>
    <row r="6" spans="1:2">
      <c r="A6" t="s">
        <v>65</v>
      </c>
    </row>
    <row r="7" spans="1:2">
      <c r="A7" t="s">
        <v>43</v>
      </c>
    </row>
    <row r="8" spans="1:2">
      <c r="A8" s="52" t="s">
        <v>58</v>
      </c>
    </row>
    <row r="9" spans="1:2">
      <c r="A9" t="s">
        <v>44</v>
      </c>
    </row>
    <row r="10" spans="1:2">
      <c r="A10" t="s">
        <v>59</v>
      </c>
    </row>
    <row r="11" spans="1:2">
      <c r="A11" t="s">
        <v>60</v>
      </c>
    </row>
    <row r="12" spans="1:2">
      <c r="A12" t="s">
        <v>66</v>
      </c>
    </row>
    <row r="13" spans="1:2">
      <c r="A13" t="s">
        <v>62</v>
      </c>
    </row>
    <row r="14" spans="1:2">
      <c r="A14" t="s">
        <v>61</v>
      </c>
    </row>
    <row r="15" spans="1:2">
      <c r="A15" t="s">
        <v>45</v>
      </c>
    </row>
    <row r="17" spans="1:1">
      <c r="A17" s="53" t="s">
        <v>46</v>
      </c>
    </row>
    <row r="18" spans="1:1">
      <c r="A18" t="s">
        <v>67</v>
      </c>
    </row>
    <row r="19" spans="1:1">
      <c r="A19" t="s">
        <v>68</v>
      </c>
    </row>
    <row r="20" spans="1:1">
      <c r="A20" t="s">
        <v>47</v>
      </c>
    </row>
    <row r="21" spans="1:1">
      <c r="A21" t="s">
        <v>48</v>
      </c>
    </row>
    <row r="22" spans="1:1">
      <c r="A22" t="s">
        <v>69</v>
      </c>
    </row>
    <row r="23" spans="1:1">
      <c r="A23" t="s">
        <v>49</v>
      </c>
    </row>
    <row r="24" spans="1:1">
      <c r="A24" t="s">
        <v>50</v>
      </c>
    </row>
    <row r="26" spans="1:1">
      <c r="A26" s="53" t="s">
        <v>51</v>
      </c>
    </row>
    <row r="27" spans="1:1">
      <c r="A27" t="s">
        <v>52</v>
      </c>
    </row>
    <row r="28" spans="1:1">
      <c r="A28" t="s">
        <v>53</v>
      </c>
    </row>
    <row r="29" spans="1:1">
      <c r="A29" t="s">
        <v>54</v>
      </c>
    </row>
    <row r="30" spans="1:1">
      <c r="A30" s="52" t="s">
        <v>55</v>
      </c>
    </row>
    <row r="31" spans="1:1">
      <c r="A31" t="s">
        <v>56</v>
      </c>
    </row>
    <row r="32" spans="1:1">
      <c r="A32" s="53"/>
    </row>
    <row r="41" spans="1:1">
      <c r="A41" s="53"/>
    </row>
  </sheetData>
  <sheetProtection algorithmName="SHA-512" hashValue="hl/ZP2ZiOnxyIcp8o8kaHhpt46zKS9WPkRnT/rCkmN2Xb1Oaz2CBZEALFCHgBclBWMU7focn+/4DHf/DteTYHA==" saltValue="3YigXYnmYbXlxbiyneCk0w=="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Registration Update Form</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SOBATAM Registration Team</dc:creator>
  <cp:lastModifiedBy>alain nonga</cp:lastModifiedBy>
  <dcterms:created xsi:type="dcterms:W3CDTF">2021-06-05T03:43:01Z</dcterms:created>
  <dcterms:modified xsi:type="dcterms:W3CDTF">2024-03-27T07:17:36Z</dcterms:modified>
</cp:coreProperties>
</file>